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61" windowWidth="13170" windowHeight="8640" tabRatio="601" activeTab="0"/>
  </bookViews>
  <sheets>
    <sheet name="FDIC" sheetId="1" r:id="rId1"/>
    <sheet name="Sheet1" sheetId="2" state="hidden" r:id="rId2"/>
  </sheets>
  <definedNames>
    <definedName name="_xlnm.Print_Area" localSheetId="0">'FDIC'!$1:$58</definedName>
  </definedNames>
  <calcPr fullCalcOnLoad="1"/>
</workbook>
</file>

<file path=xl/sharedStrings.xml><?xml version="1.0" encoding="utf-8"?>
<sst xmlns="http://schemas.openxmlformats.org/spreadsheetml/2006/main" count="147" uniqueCount="40">
  <si>
    <t>Commercial Banks</t>
  </si>
  <si>
    <t>Savings Institutions</t>
  </si>
  <si>
    <t>Bank Insurance Fund</t>
  </si>
  <si>
    <t xml:space="preserve">    Estimated Losses</t>
  </si>
  <si>
    <t xml:space="preserve">    Fund Balance</t>
  </si>
  <si>
    <t xml:space="preserve">    Insured Deposits</t>
  </si>
  <si>
    <t xml:space="preserve">    Reserve Ratio</t>
  </si>
  <si>
    <t xml:space="preserve">    Mergers</t>
  </si>
  <si>
    <t>Problem Institutions</t>
  </si>
  <si>
    <t xml:space="preserve">    Number</t>
  </si>
  <si>
    <t xml:space="preserve">    Assets</t>
  </si>
  <si>
    <t>Savings Assn. Ins. Fund</t>
  </si>
  <si>
    <t>(Includes RTC before 1996)</t>
  </si>
  <si>
    <t>$</t>
  </si>
  <si>
    <t>%</t>
  </si>
  <si>
    <t>Dollar Amounts in Billions</t>
  </si>
  <si>
    <t xml:space="preserve">    Resolution Receivables*</t>
  </si>
  <si>
    <t>Combined Dep. Ins. Fund</t>
  </si>
  <si>
    <t>NA</t>
  </si>
  <si>
    <t xml:space="preserve">    Statistics At A Glance</t>
  </si>
  <si>
    <t xml:space="preserve">    Failed/Assisted Assets</t>
  </si>
  <si>
    <t xml:space="preserve">    No.Failed/Assisted Banks</t>
  </si>
  <si>
    <t xml:space="preserve">    Number Failed Institutions</t>
  </si>
  <si>
    <t xml:space="preserve">    Number Assisted Institutions</t>
  </si>
  <si>
    <t xml:space="preserve"> </t>
  </si>
  <si>
    <t xml:space="preserve">    No. Failed/Assisted Thrifts</t>
  </si>
  <si>
    <t xml:space="preserve">    Failed Assets*</t>
  </si>
  <si>
    <t xml:space="preserve">    Assisted Assets*</t>
  </si>
  <si>
    <t/>
  </si>
  <si>
    <t xml:space="preserve">    Resolution Receivables***</t>
  </si>
  <si>
    <t xml:space="preserve">    Estimated Losses(DIF)**</t>
  </si>
  <si>
    <t>Number of FDIC Employees****</t>
  </si>
  <si>
    <t xml:space="preserve">    New Reporters</t>
  </si>
  <si>
    <t>** Includes RTC resolutions from 1990-1995, excludes Transaction Account Guarantee program (TAG) losses from inception in 2008 until the program ended in 2011.</t>
  </si>
  <si>
    <t>* Prior years have been revised to reflect failed/assisted assets as reported on the Call Report for the quarter prior to failure/assistance.</t>
  </si>
  <si>
    <t>*** Includes remaining receivership assets from prior years.</t>
  </si>
  <si>
    <t>**** Beginning in 2008, FDIC began reporting the number of FDIC employees based on a new, full-time equivalent methodology. Prior years have been revised to reflect the number of employees as reported in the FDIC Annual Report.</t>
  </si>
  <si>
    <t xml:space="preserve">   As of March 31, 2017</t>
  </si>
  <si>
    <t>2017 YTD</t>
  </si>
  <si>
    <t xml:space="preserve">                                                                                                                Historical Trends       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</si>
</sst>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_);\(#,##0.0\)"/>
    <numFmt numFmtId="166" formatCode="#,##0.000_);\(#,##0.000\)"/>
    <numFmt numFmtId="167" formatCode="#,##0.000"/>
    <numFmt numFmtId="168" formatCode="0.0"/>
    <numFmt numFmtId="169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36"/>
      <name val="Times New Roman"/>
      <family val="1"/>
    </font>
    <font>
      <sz val="36"/>
      <name val="Arial"/>
      <family val="0"/>
    </font>
    <font>
      <b/>
      <sz val="28"/>
      <name val="Times New Roman"/>
      <family val="1"/>
    </font>
    <font>
      <b/>
      <sz val="12"/>
      <name val="Century Schoolbook"/>
      <family val="1"/>
    </font>
    <font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37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37" fontId="0" fillId="0" borderId="0" xfId="0" applyNumberFormat="1" applyBorder="1" applyAlignment="1">
      <alignment horizontal="center"/>
    </xf>
    <xf numFmtId="37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39" fontId="0" fillId="0" borderId="0" xfId="0" applyNumberFormat="1" applyBorder="1" applyAlignment="1">
      <alignment/>
    </xf>
    <xf numFmtId="39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165" fontId="0" fillId="0" borderId="0" xfId="0" applyNumberFormat="1" applyBorder="1" applyAlignment="1">
      <alignment/>
    </xf>
    <xf numFmtId="37" fontId="0" fillId="0" borderId="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/>
    </xf>
    <xf numFmtId="37" fontId="0" fillId="0" borderId="0" xfId="0" applyNumberForma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Font="1" applyBorder="1" applyAlignment="1">
      <alignment horizontal="right"/>
    </xf>
    <xf numFmtId="37" fontId="0" fillId="0" borderId="11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68" fontId="0" fillId="0" borderId="0" xfId="0" applyNumberForma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39" fontId="0" fillId="0" borderId="0" xfId="0" applyNumberFormat="1" applyFont="1" applyBorder="1" applyAlignment="1">
      <alignment horizontal="right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3" fontId="2" fillId="33" borderId="13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right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1" fontId="2" fillId="33" borderId="15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4" fontId="2" fillId="33" borderId="13" xfId="0" applyNumberFormat="1" applyFont="1" applyFill="1" applyBorder="1" applyAlignment="1" quotePrefix="1">
      <alignment horizontal="center"/>
    </xf>
    <xf numFmtId="3" fontId="0" fillId="0" borderId="0" xfId="0" applyNumberFormat="1" applyFont="1" applyFill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169" fontId="0" fillId="0" borderId="0" xfId="0" applyNumberFormat="1" applyFont="1" applyBorder="1" applyAlignment="1">
      <alignment horizontal="right"/>
    </xf>
    <xf numFmtId="169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right"/>
    </xf>
    <xf numFmtId="3" fontId="0" fillId="0" borderId="15" xfId="0" applyNumberFormat="1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3" fontId="0" fillId="0" borderId="0" xfId="0" applyNumberFormat="1" applyBorder="1" applyAlignment="1">
      <alignment/>
    </xf>
    <xf numFmtId="0" fontId="2" fillId="0" borderId="10" xfId="0" applyFont="1" applyBorder="1" applyAlignment="1" quotePrefix="1">
      <alignment horizontal="left"/>
    </xf>
    <xf numFmtId="0" fontId="8" fillId="0" borderId="0" xfId="0" applyFont="1" applyAlignment="1" quotePrefix="1">
      <alignment horizontal="left"/>
    </xf>
    <xf numFmtId="169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9" fillId="0" borderId="0" xfId="0" applyFont="1" applyFill="1" applyAlignment="1" quotePrefix="1">
      <alignment horizontal="left"/>
    </xf>
    <xf numFmtId="0" fontId="0" fillId="0" borderId="0" xfId="0" applyFill="1" applyAlignment="1">
      <alignment/>
    </xf>
    <xf numFmtId="37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0" fillId="0" borderId="10" xfId="0" applyFill="1" applyBorder="1" applyAlignment="1" quotePrefix="1">
      <alignment horizontal="left"/>
    </xf>
    <xf numFmtId="2" fontId="0" fillId="0" borderId="0" xfId="0" applyNumberFormat="1" applyFill="1" applyBorder="1" applyAlignment="1">
      <alignment horizontal="right"/>
    </xf>
    <xf numFmtId="168" fontId="0" fillId="0" borderId="0" xfId="0" applyNumberFormat="1" applyFill="1" applyBorder="1" applyAlignment="1">
      <alignment horizontal="right"/>
    </xf>
    <xf numFmtId="3" fontId="0" fillId="0" borderId="0" xfId="42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167" fontId="0" fillId="0" borderId="0" xfId="0" applyNumberFormat="1" applyFill="1" applyBorder="1" applyAlignment="1">
      <alignment horizontal="right"/>
    </xf>
    <xf numFmtId="0" fontId="0" fillId="0" borderId="10" xfId="0" applyBorder="1" applyAlignment="1" quotePrefix="1">
      <alignment horizontal="left"/>
    </xf>
    <xf numFmtId="0" fontId="2" fillId="33" borderId="13" xfId="0" applyFont="1" applyFill="1" applyBorder="1" applyAlignment="1" quotePrefix="1">
      <alignment horizontal="center"/>
    </xf>
    <xf numFmtId="0" fontId="2" fillId="33" borderId="15" xfId="0" applyNumberFormat="1" applyFont="1" applyFill="1" applyBorder="1" applyAlignment="1" quotePrefix="1">
      <alignment horizontal="center"/>
    </xf>
    <xf numFmtId="166" fontId="0" fillId="0" borderId="0" xfId="0" applyNumberFormat="1" applyFill="1" applyBorder="1" applyAlignment="1">
      <alignment/>
    </xf>
    <xf numFmtId="169" fontId="0" fillId="0" borderId="0" xfId="0" applyNumberFormat="1" applyFill="1" applyBorder="1" applyAlignment="1">
      <alignment/>
    </xf>
    <xf numFmtId="0" fontId="0" fillId="0" borderId="0" xfId="0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69" fontId="0" fillId="0" borderId="0" xfId="0" applyNumberFormat="1" applyFont="1" applyFill="1" applyBorder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42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57" applyFill="1" applyBorder="1" applyAlignment="1" quotePrefix="1">
      <alignment horizontal="left"/>
      <protection/>
    </xf>
    <xf numFmtId="0" fontId="0" fillId="0" borderId="0" xfId="57" applyBorder="1" applyAlignment="1" quotePrefix="1">
      <alignment horizontal="left"/>
      <protection/>
    </xf>
    <xf numFmtId="0" fontId="0" fillId="0" borderId="0" xfId="57" applyFont="1" applyBorder="1" applyAlignment="1" quotePrefix="1">
      <alignment horizontal="left"/>
      <protection/>
    </xf>
    <xf numFmtId="0" fontId="0" fillId="0" borderId="0" xfId="57" applyFont="1" applyFill="1" applyBorder="1" applyAlignment="1" quotePrefix="1">
      <alignment horizontal="left"/>
      <protection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99CCFF"/>
      <rgbColor rgb="00000080"/>
      <rgbColor rgb="00FF00FF"/>
      <rgbColor rgb="00FFFF00"/>
      <rgbColor rgb="0000FFFF"/>
      <rgbColor rgb="00800080"/>
      <rgbColor rgb="00CCFFFF"/>
      <rgbColor rgb="00CCECFF"/>
      <rgbColor rgb="0066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457200</xdr:rowOff>
    </xdr:from>
    <xdr:to>
      <xdr:col>1</xdr:col>
      <xdr:colOff>104775</xdr:colOff>
      <xdr:row>1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57200"/>
          <a:ext cx="1600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65"/>
  <sheetViews>
    <sheetView tabSelected="1" zoomScalePageLayoutView="0" workbookViewId="0" topLeftCell="A1">
      <pane xSplit="2" ySplit="5" topLeftCell="C39" activePane="bottomRight" state="frozen"/>
      <selection pane="topLeft" activeCell="AA34" sqref="AA34"/>
      <selection pane="topRight" activeCell="AA34" sqref="AA34"/>
      <selection pane="bottomLeft" activeCell="AA34" sqref="AA34"/>
      <selection pane="bottomRight" activeCell="D17" sqref="D17"/>
    </sheetView>
  </sheetViews>
  <sheetFormatPr defaultColWidth="9.140625" defaultRowHeight="12.75"/>
  <cols>
    <col min="1" max="1" width="24.57421875" style="0" customWidth="1"/>
    <col min="2" max="3" width="4.140625" style="0" customWidth="1"/>
    <col min="4" max="7" width="9.140625" style="0" customWidth="1"/>
    <col min="8" max="8" width="8.00390625" style="0" customWidth="1"/>
    <col min="10" max="10" width="8.7109375" style="0" customWidth="1"/>
    <col min="11" max="12" width="9.421875" style="0" customWidth="1"/>
    <col min="13" max="13" width="0.71875" style="0" customWidth="1"/>
    <col min="14" max="14" width="9.421875" style="0" customWidth="1"/>
    <col min="15" max="15" width="0.71875" style="0" customWidth="1"/>
    <col min="16" max="16" width="9.140625" style="0" customWidth="1"/>
    <col min="18" max="18" width="0.9921875" style="0" customWidth="1"/>
    <col min="19" max="19" width="7.8515625" style="0" customWidth="1"/>
    <col min="20" max="20" width="0.9921875" style="0" customWidth="1"/>
    <col min="21" max="21" width="8.140625" style="0" customWidth="1"/>
    <col min="22" max="22" width="0.71875" style="0" customWidth="1"/>
    <col min="23" max="23" width="8.140625" style="0" customWidth="1"/>
    <col min="24" max="24" width="0.5625" style="0" customWidth="1"/>
    <col min="25" max="25" width="7.7109375" style="0" customWidth="1"/>
    <col min="26" max="26" width="0.85546875" style="0" customWidth="1"/>
    <col min="27" max="27" width="7.7109375" style="0" customWidth="1"/>
    <col min="28" max="28" width="0.71875" style="0" customWidth="1"/>
    <col min="29" max="29" width="7.7109375" style="0" customWidth="1"/>
    <col min="30" max="30" width="0.85546875" style="0" customWidth="1"/>
    <col min="31" max="31" width="7.7109375" style="0" customWidth="1"/>
    <col min="32" max="32" width="0.71875" style="0" customWidth="1"/>
    <col min="33" max="33" width="7.7109375" style="0" customWidth="1"/>
    <col min="34" max="34" width="0.85546875" style="0" customWidth="1"/>
    <col min="35" max="35" width="7.7109375" style="13" customWidth="1"/>
    <col min="36" max="36" width="0.71875" style="0" customWidth="1"/>
    <col min="37" max="37" width="7.57421875" style="0" customWidth="1"/>
    <col min="38" max="38" width="0.85546875" style="0" customWidth="1"/>
    <col min="39" max="39" width="7.7109375" style="0" customWidth="1"/>
    <col min="40" max="40" width="0.71875" style="0" customWidth="1"/>
    <col min="41" max="41" width="7.7109375" style="0" customWidth="1"/>
    <col min="42" max="42" width="0.85546875" style="0" customWidth="1"/>
    <col min="43" max="43" width="7.7109375" style="0" customWidth="1"/>
    <col min="44" max="44" width="0.71875" style="0" customWidth="1"/>
    <col min="45" max="45" width="7.140625" style="0" customWidth="1"/>
    <col min="46" max="46" width="0.71875" style="0" customWidth="1"/>
    <col min="47" max="47" width="7.421875" style="0" customWidth="1"/>
    <col min="48" max="48" width="0.71875" style="0" customWidth="1"/>
    <col min="49" max="49" width="8.00390625" style="0" customWidth="1"/>
    <col min="50" max="50" width="0.71875" style="0" customWidth="1"/>
  </cols>
  <sheetData>
    <row r="1" spans="2:50" ht="75.75" customHeight="1">
      <c r="B1" s="62" t="s">
        <v>19</v>
      </c>
      <c r="C1" s="62"/>
      <c r="D1" s="62"/>
      <c r="E1" s="62"/>
      <c r="F1" s="62"/>
      <c r="G1" s="62"/>
      <c r="H1" s="62"/>
      <c r="I1" s="62"/>
      <c r="J1" s="62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1"/>
    </row>
    <row r="2" spans="1:50" ht="18">
      <c r="A2" s="95" t="s">
        <v>39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</row>
    <row r="3" spans="23:37" ht="15">
      <c r="W3" s="66" t="s">
        <v>37</v>
      </c>
      <c r="AB3" s="67"/>
      <c r="AC3" s="67"/>
      <c r="AD3" s="67"/>
      <c r="AE3" s="67"/>
      <c r="AI3"/>
      <c r="AK3" s="13"/>
    </row>
    <row r="4" spans="1:50" ht="12.75">
      <c r="A4" s="36"/>
      <c r="B4" s="37"/>
      <c r="C4" s="37"/>
      <c r="D4" s="37"/>
      <c r="E4" s="37"/>
      <c r="F4" s="37"/>
      <c r="G4" s="37"/>
      <c r="H4" s="37"/>
      <c r="I4" s="37"/>
      <c r="J4" s="37"/>
      <c r="K4" s="78" t="s">
        <v>28</v>
      </c>
      <c r="L4" s="78" t="s">
        <v>28</v>
      </c>
      <c r="M4" s="38"/>
      <c r="N4" s="38"/>
      <c r="O4" s="38"/>
      <c r="P4" s="38"/>
      <c r="Q4" s="38"/>
      <c r="R4" s="38"/>
      <c r="S4" s="38"/>
      <c r="T4" s="37"/>
      <c r="U4" s="38"/>
      <c r="V4" s="38"/>
      <c r="W4" s="49"/>
      <c r="X4" s="49"/>
      <c r="Y4" s="39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40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12"/>
    </row>
    <row r="5" spans="1:50" ht="12.75">
      <c r="A5" s="41" t="s">
        <v>15</v>
      </c>
      <c r="B5" s="42"/>
      <c r="C5" s="42"/>
      <c r="D5" s="42" t="s">
        <v>38</v>
      </c>
      <c r="E5" s="42">
        <v>2016</v>
      </c>
      <c r="F5" s="42">
        <v>2015</v>
      </c>
      <c r="G5" s="42">
        <v>2014</v>
      </c>
      <c r="H5" s="42">
        <v>2013</v>
      </c>
      <c r="I5" s="42">
        <v>2012</v>
      </c>
      <c r="J5" s="42">
        <v>2011</v>
      </c>
      <c r="K5" s="79">
        <v>2010</v>
      </c>
      <c r="L5" s="43">
        <v>2009</v>
      </c>
      <c r="M5" s="43"/>
      <c r="N5" s="43">
        <v>2008</v>
      </c>
      <c r="O5" s="43"/>
      <c r="P5" s="43">
        <v>2007</v>
      </c>
      <c r="Q5" s="43">
        <v>2006</v>
      </c>
      <c r="R5" s="43"/>
      <c r="S5" s="43">
        <v>2005</v>
      </c>
      <c r="T5" s="42"/>
      <c r="U5" s="43">
        <v>2004</v>
      </c>
      <c r="V5" s="43"/>
      <c r="W5" s="43">
        <v>2003</v>
      </c>
      <c r="X5" s="43"/>
      <c r="Y5" s="44">
        <v>2002</v>
      </c>
      <c r="Z5" s="42"/>
      <c r="AA5" s="43">
        <v>2001</v>
      </c>
      <c r="AB5" s="42"/>
      <c r="AC5" s="43">
        <v>2000</v>
      </c>
      <c r="AD5" s="42"/>
      <c r="AE5" s="43">
        <v>1999</v>
      </c>
      <c r="AF5" s="42"/>
      <c r="AG5" s="43">
        <v>1998</v>
      </c>
      <c r="AH5" s="42"/>
      <c r="AI5" s="43">
        <v>1997</v>
      </c>
      <c r="AJ5" s="42"/>
      <c r="AK5" s="45">
        <v>1996</v>
      </c>
      <c r="AL5" s="43"/>
      <c r="AM5" s="43">
        <v>1995</v>
      </c>
      <c r="AN5" s="43"/>
      <c r="AO5" s="43">
        <v>1994</v>
      </c>
      <c r="AP5" s="43"/>
      <c r="AQ5" s="43">
        <v>1993</v>
      </c>
      <c r="AR5" s="43"/>
      <c r="AS5" s="43">
        <v>1992</v>
      </c>
      <c r="AT5" s="43"/>
      <c r="AU5" s="43">
        <v>1991</v>
      </c>
      <c r="AV5" s="43"/>
      <c r="AW5" s="43">
        <v>1990</v>
      </c>
      <c r="AX5" s="12"/>
    </row>
    <row r="6" spans="1:50" ht="12.75">
      <c r="A6" s="1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14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12"/>
    </row>
    <row r="7" spans="1:50" ht="12.75">
      <c r="A7" s="21" t="s">
        <v>0</v>
      </c>
      <c r="B7" s="15"/>
      <c r="C7" s="15"/>
      <c r="D7" s="50">
        <v>5060</v>
      </c>
      <c r="E7" s="50">
        <v>5112</v>
      </c>
      <c r="F7" s="50">
        <v>5338</v>
      </c>
      <c r="G7" s="24">
        <v>5607</v>
      </c>
      <c r="H7" s="24">
        <v>5847</v>
      </c>
      <c r="I7" s="24">
        <v>6072</v>
      </c>
      <c r="J7" s="24">
        <v>6275</v>
      </c>
      <c r="K7" s="50">
        <v>6519</v>
      </c>
      <c r="L7" s="50">
        <v>6829</v>
      </c>
      <c r="M7" s="24">
        <v>6828</v>
      </c>
      <c r="N7" s="50">
        <v>7076</v>
      </c>
      <c r="O7" s="24"/>
      <c r="P7" s="24">
        <v>7279</v>
      </c>
      <c r="Q7" s="24">
        <v>7397</v>
      </c>
      <c r="R7" s="24"/>
      <c r="S7" s="24">
        <v>7523</v>
      </c>
      <c r="T7" s="15"/>
      <c r="U7" s="60">
        <v>7628</v>
      </c>
      <c r="V7" s="24"/>
      <c r="W7" s="4">
        <v>7767</v>
      </c>
      <c r="X7" s="4"/>
      <c r="Y7" s="24">
        <v>7887</v>
      </c>
      <c r="Z7" s="15"/>
      <c r="AA7" s="24">
        <v>8080</v>
      </c>
      <c r="AB7" s="15"/>
      <c r="AC7" s="25">
        <v>8315</v>
      </c>
      <c r="AD7" s="25"/>
      <c r="AE7" s="25">
        <v>8580</v>
      </c>
      <c r="AF7" s="25"/>
      <c r="AG7" s="25">
        <v>8774</v>
      </c>
      <c r="AH7" s="25"/>
      <c r="AI7" s="25">
        <v>9143</v>
      </c>
      <c r="AJ7" s="23"/>
      <c r="AK7" s="7">
        <v>9528</v>
      </c>
      <c r="AL7" s="7"/>
      <c r="AM7" s="7">
        <v>9941</v>
      </c>
      <c r="AN7" s="7"/>
      <c r="AO7" s="7">
        <v>10452</v>
      </c>
      <c r="AP7" s="7"/>
      <c r="AQ7" s="7">
        <v>10959</v>
      </c>
      <c r="AR7" s="7"/>
      <c r="AS7" s="7">
        <v>11463</v>
      </c>
      <c r="AT7" s="7"/>
      <c r="AU7" s="7">
        <v>11921</v>
      </c>
      <c r="AV7" s="7"/>
      <c r="AW7" s="7">
        <v>12343</v>
      </c>
      <c r="AX7" s="12"/>
    </row>
    <row r="8" spans="1:50" ht="12.75">
      <c r="A8" s="77" t="s">
        <v>32</v>
      </c>
      <c r="B8" s="14"/>
      <c r="C8" s="14"/>
      <c r="D8" s="88">
        <v>2</v>
      </c>
      <c r="E8" s="88">
        <v>0</v>
      </c>
      <c r="F8" s="88">
        <v>1</v>
      </c>
      <c r="G8" s="82">
        <v>0</v>
      </c>
      <c r="H8" s="82">
        <v>1</v>
      </c>
      <c r="I8" s="82">
        <v>0</v>
      </c>
      <c r="J8" s="82">
        <v>3</v>
      </c>
      <c r="K8" s="64">
        <v>9</v>
      </c>
      <c r="L8" s="64">
        <v>25</v>
      </c>
      <c r="M8" s="14"/>
      <c r="N8" s="64">
        <v>89</v>
      </c>
      <c r="O8" s="14"/>
      <c r="P8" s="14">
        <v>164</v>
      </c>
      <c r="Q8" s="14">
        <v>178</v>
      </c>
      <c r="R8" s="14"/>
      <c r="S8" s="14">
        <v>166</v>
      </c>
      <c r="T8" s="14"/>
      <c r="U8" s="60">
        <v>122</v>
      </c>
      <c r="V8" s="14"/>
      <c r="W8" s="24">
        <v>110</v>
      </c>
      <c r="X8" s="24"/>
      <c r="Y8" s="14">
        <v>91</v>
      </c>
      <c r="Z8" s="14"/>
      <c r="AA8" s="24">
        <v>126</v>
      </c>
      <c r="AB8" s="14"/>
      <c r="AC8" s="25">
        <v>190</v>
      </c>
      <c r="AD8" s="25"/>
      <c r="AE8" s="25">
        <v>230</v>
      </c>
      <c r="AF8" s="25"/>
      <c r="AG8" s="25">
        <v>188</v>
      </c>
      <c r="AH8" s="25"/>
      <c r="AI8" s="25">
        <v>187</v>
      </c>
      <c r="AJ8" s="23"/>
      <c r="AK8" s="7">
        <v>145</v>
      </c>
      <c r="AL8" s="7"/>
      <c r="AM8" s="7">
        <v>102</v>
      </c>
      <c r="AN8" s="7"/>
      <c r="AO8" s="7">
        <v>50</v>
      </c>
      <c r="AP8" s="7"/>
      <c r="AQ8" s="7">
        <v>58</v>
      </c>
      <c r="AR8" s="7"/>
      <c r="AS8" s="7">
        <v>72</v>
      </c>
      <c r="AT8" s="7"/>
      <c r="AU8" s="7">
        <v>105</v>
      </c>
      <c r="AV8" s="7"/>
      <c r="AW8" s="7">
        <v>163</v>
      </c>
      <c r="AX8" s="12"/>
    </row>
    <row r="9" spans="1:50" ht="12.75">
      <c r="A9" s="12" t="s">
        <v>7</v>
      </c>
      <c r="B9" s="14"/>
      <c r="C9" s="14"/>
      <c r="D9" s="88">
        <v>49</v>
      </c>
      <c r="E9" s="88">
        <v>221</v>
      </c>
      <c r="F9" s="88">
        <v>264</v>
      </c>
      <c r="G9" s="82">
        <v>238</v>
      </c>
      <c r="H9" s="82">
        <v>203</v>
      </c>
      <c r="I9" s="82">
        <v>172</v>
      </c>
      <c r="J9" s="82">
        <v>165</v>
      </c>
      <c r="K9" s="64">
        <v>184</v>
      </c>
      <c r="L9" s="64">
        <v>152</v>
      </c>
      <c r="M9" s="14"/>
      <c r="N9" s="64">
        <v>261</v>
      </c>
      <c r="O9" s="14"/>
      <c r="P9" s="14">
        <v>282</v>
      </c>
      <c r="Q9" s="14">
        <v>305</v>
      </c>
      <c r="R9" s="14"/>
      <c r="S9" s="14">
        <v>269</v>
      </c>
      <c r="T9" s="14"/>
      <c r="U9" s="60">
        <v>261</v>
      </c>
      <c r="V9" s="14"/>
      <c r="W9" s="24">
        <v>224</v>
      </c>
      <c r="X9" s="24"/>
      <c r="Y9" s="14">
        <v>276</v>
      </c>
      <c r="Z9" s="14"/>
      <c r="AA9" s="24">
        <v>354</v>
      </c>
      <c r="AB9" s="14"/>
      <c r="AC9" s="25">
        <v>452</v>
      </c>
      <c r="AD9" s="25"/>
      <c r="AE9" s="25">
        <v>416</v>
      </c>
      <c r="AF9" s="25"/>
      <c r="AG9" s="25">
        <v>557</v>
      </c>
      <c r="AH9" s="25"/>
      <c r="AI9" s="25">
        <v>598</v>
      </c>
      <c r="AJ9" s="23"/>
      <c r="AK9" s="7">
        <v>552</v>
      </c>
      <c r="AL9" s="7"/>
      <c r="AM9" s="7">
        <v>606</v>
      </c>
      <c r="AN9" s="7"/>
      <c r="AO9" s="7">
        <v>548</v>
      </c>
      <c r="AP9" s="7"/>
      <c r="AQ9" s="7">
        <v>501</v>
      </c>
      <c r="AR9" s="7"/>
      <c r="AS9" s="7">
        <v>425</v>
      </c>
      <c r="AT9" s="7"/>
      <c r="AU9" s="7">
        <v>443</v>
      </c>
      <c r="AV9" s="7"/>
      <c r="AW9" s="7">
        <v>389</v>
      </c>
      <c r="AX9" s="12"/>
    </row>
    <row r="10" spans="1:50" ht="12.75">
      <c r="A10" s="12"/>
      <c r="B10" s="14"/>
      <c r="C10" s="14"/>
      <c r="D10" s="88"/>
      <c r="E10" s="88"/>
      <c r="F10" s="88"/>
      <c r="G10" s="82"/>
      <c r="H10" s="82"/>
      <c r="I10" s="82"/>
      <c r="J10" s="82"/>
      <c r="K10" s="64"/>
      <c r="L10" s="64"/>
      <c r="M10" s="14"/>
      <c r="N10" s="64"/>
      <c r="O10" s="14"/>
      <c r="P10" s="14"/>
      <c r="Q10" s="14"/>
      <c r="R10" s="14"/>
      <c r="S10" s="14"/>
      <c r="T10" s="14"/>
      <c r="U10" s="60"/>
      <c r="V10" s="14"/>
      <c r="W10" s="24"/>
      <c r="X10" s="24"/>
      <c r="Y10" s="14"/>
      <c r="Z10" s="14"/>
      <c r="AA10" s="24"/>
      <c r="AB10" s="14"/>
      <c r="AC10" s="4"/>
      <c r="AD10" s="4"/>
      <c r="AE10" s="4"/>
      <c r="AF10" s="4"/>
      <c r="AG10" s="4"/>
      <c r="AH10" s="4"/>
      <c r="AI10" s="4"/>
      <c r="AJ10" s="4" t="s">
        <v>24</v>
      </c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12"/>
    </row>
    <row r="11" spans="1:50" ht="12.75">
      <c r="A11" s="21" t="s">
        <v>1</v>
      </c>
      <c r="B11" s="15"/>
      <c r="C11" s="15"/>
      <c r="D11" s="50">
        <v>796</v>
      </c>
      <c r="E11" s="50">
        <v>801</v>
      </c>
      <c r="F11" s="50">
        <v>844</v>
      </c>
      <c r="G11" s="24">
        <v>902</v>
      </c>
      <c r="H11" s="24">
        <v>965</v>
      </c>
      <c r="I11" s="24">
        <v>1011</v>
      </c>
      <c r="J11" s="24">
        <v>1082</v>
      </c>
      <c r="K11" s="50">
        <v>1139</v>
      </c>
      <c r="L11" s="50">
        <v>1183</v>
      </c>
      <c r="M11" s="24"/>
      <c r="N11" s="50">
        <v>1229</v>
      </c>
      <c r="O11" s="24"/>
      <c r="P11" s="24">
        <v>1255</v>
      </c>
      <c r="Q11" s="24">
        <v>1283</v>
      </c>
      <c r="R11" s="24"/>
      <c r="S11" s="24">
        <v>1310</v>
      </c>
      <c r="T11" s="15"/>
      <c r="U11" s="60">
        <v>1348</v>
      </c>
      <c r="V11" s="24"/>
      <c r="W11" s="50">
        <v>1414</v>
      </c>
      <c r="X11" s="50"/>
      <c r="Y11" s="24">
        <v>1467</v>
      </c>
      <c r="Z11" s="15"/>
      <c r="AA11" s="24">
        <v>1534</v>
      </c>
      <c r="AB11" s="15"/>
      <c r="AC11" s="25">
        <v>1589</v>
      </c>
      <c r="AD11" s="25"/>
      <c r="AE11" s="25">
        <v>1642</v>
      </c>
      <c r="AF11" s="25"/>
      <c r="AG11" s="25">
        <v>1690</v>
      </c>
      <c r="AH11" s="25"/>
      <c r="AI11" s="25">
        <v>1780</v>
      </c>
      <c r="AJ11" s="22"/>
      <c r="AK11" s="7">
        <v>1926</v>
      </c>
      <c r="AL11" s="7"/>
      <c r="AM11" s="7">
        <v>2030</v>
      </c>
      <c r="AN11" s="7"/>
      <c r="AO11" s="7">
        <v>2152</v>
      </c>
      <c r="AP11" s="7"/>
      <c r="AQ11" s="7">
        <v>2262</v>
      </c>
      <c r="AR11" s="7"/>
      <c r="AS11" s="7">
        <v>2390</v>
      </c>
      <c r="AT11" s="7"/>
      <c r="AU11" s="7">
        <v>2561</v>
      </c>
      <c r="AV11" s="7"/>
      <c r="AW11" s="7">
        <v>2815</v>
      </c>
      <c r="AX11" s="12"/>
    </row>
    <row r="12" spans="1:50" ht="12.75">
      <c r="A12" s="77" t="s">
        <v>32</v>
      </c>
      <c r="B12" s="14"/>
      <c r="C12" s="14"/>
      <c r="D12" s="88">
        <v>0</v>
      </c>
      <c r="E12" s="88">
        <v>0</v>
      </c>
      <c r="F12" s="88">
        <v>0</v>
      </c>
      <c r="G12" s="82">
        <v>0</v>
      </c>
      <c r="H12" s="82">
        <v>1</v>
      </c>
      <c r="I12" s="82">
        <v>0</v>
      </c>
      <c r="J12" s="82">
        <v>0</v>
      </c>
      <c r="K12" s="64">
        <v>2</v>
      </c>
      <c r="L12" s="64">
        <v>6</v>
      </c>
      <c r="M12" s="14"/>
      <c r="N12" s="64">
        <v>9</v>
      </c>
      <c r="O12" s="14"/>
      <c r="P12" s="14">
        <v>17</v>
      </c>
      <c r="Q12" s="14">
        <v>16</v>
      </c>
      <c r="R12" s="14"/>
      <c r="S12" s="14">
        <v>13</v>
      </c>
      <c r="T12" s="14"/>
      <c r="U12" s="60">
        <v>6</v>
      </c>
      <c r="V12" s="14"/>
      <c r="W12" s="24">
        <v>8</v>
      </c>
      <c r="X12" s="24"/>
      <c r="Y12" s="14">
        <v>4</v>
      </c>
      <c r="Z12" s="14"/>
      <c r="AA12" s="24">
        <v>20</v>
      </c>
      <c r="AB12" s="14"/>
      <c r="AC12" s="25">
        <v>33</v>
      </c>
      <c r="AD12" s="25"/>
      <c r="AE12" s="25">
        <v>40</v>
      </c>
      <c r="AF12" s="25"/>
      <c r="AG12" s="25">
        <v>33</v>
      </c>
      <c r="AH12" s="25"/>
      <c r="AI12" s="25">
        <v>12</v>
      </c>
      <c r="AJ12" s="4"/>
      <c r="AK12" s="7">
        <v>12</v>
      </c>
      <c r="AL12" s="7"/>
      <c r="AM12" s="7">
        <v>9</v>
      </c>
      <c r="AN12" s="7"/>
      <c r="AO12" s="7">
        <v>18</v>
      </c>
      <c r="AP12" s="7"/>
      <c r="AQ12" s="7">
        <v>9</v>
      </c>
      <c r="AR12" s="7"/>
      <c r="AS12" s="7">
        <v>8</v>
      </c>
      <c r="AT12" s="7"/>
      <c r="AU12" s="7">
        <v>9</v>
      </c>
      <c r="AV12" s="7"/>
      <c r="AW12" s="7">
        <v>28</v>
      </c>
      <c r="AX12" s="12"/>
    </row>
    <row r="13" spans="1:50" ht="12.75">
      <c r="A13" s="12" t="s">
        <v>7</v>
      </c>
      <c r="B13" s="14"/>
      <c r="C13" s="14"/>
      <c r="D13" s="88">
        <v>5</v>
      </c>
      <c r="E13" s="88">
        <v>30</v>
      </c>
      <c r="F13" s="88">
        <v>40</v>
      </c>
      <c r="G13" s="82">
        <v>35</v>
      </c>
      <c r="H13" s="82">
        <v>29</v>
      </c>
      <c r="I13" s="82">
        <v>36</v>
      </c>
      <c r="J13" s="82">
        <v>31</v>
      </c>
      <c r="K13" s="64">
        <v>13</v>
      </c>
      <c r="L13" s="64">
        <v>27</v>
      </c>
      <c r="M13" s="14"/>
      <c r="N13" s="64">
        <v>32</v>
      </c>
      <c r="O13" s="14"/>
      <c r="P13" s="14">
        <v>39</v>
      </c>
      <c r="Q13" s="14">
        <v>37</v>
      </c>
      <c r="R13" s="14"/>
      <c r="S13" s="14">
        <v>41</v>
      </c>
      <c r="T13" s="14"/>
      <c r="U13" s="60">
        <v>58</v>
      </c>
      <c r="V13" s="14"/>
      <c r="W13" s="24">
        <v>49</v>
      </c>
      <c r="X13" s="24"/>
      <c r="Y13" s="14">
        <v>56</v>
      </c>
      <c r="Z13" s="14"/>
      <c r="AA13" s="24">
        <v>63</v>
      </c>
      <c r="AB13" s="14"/>
      <c r="AC13" s="25">
        <v>81</v>
      </c>
      <c r="AD13" s="25"/>
      <c r="AE13" s="25">
        <v>80</v>
      </c>
      <c r="AF13" s="25"/>
      <c r="AG13" s="25">
        <v>114</v>
      </c>
      <c r="AH13" s="25"/>
      <c r="AI13" s="25">
        <v>127</v>
      </c>
      <c r="AJ13" s="4"/>
      <c r="AK13" s="7">
        <v>108</v>
      </c>
      <c r="AL13" s="7"/>
      <c r="AM13" s="7">
        <v>116</v>
      </c>
      <c r="AN13" s="7"/>
      <c r="AO13" s="7">
        <v>109</v>
      </c>
      <c r="AP13" s="7"/>
      <c r="AQ13" s="7">
        <v>111</v>
      </c>
      <c r="AR13" s="7"/>
      <c r="AS13" s="7">
        <v>84</v>
      </c>
      <c r="AT13" s="7"/>
      <c r="AU13" s="7">
        <v>72</v>
      </c>
      <c r="AV13" s="7"/>
      <c r="AW13" s="7">
        <v>64</v>
      </c>
      <c r="AX13" s="12"/>
    </row>
    <row r="14" spans="1:50" ht="12.75">
      <c r="A14" s="12"/>
      <c r="B14" s="14"/>
      <c r="C14" s="14"/>
      <c r="D14" s="88"/>
      <c r="E14" s="88"/>
      <c r="F14" s="88"/>
      <c r="G14" s="82"/>
      <c r="H14" s="82"/>
      <c r="I14" s="82"/>
      <c r="J14" s="82"/>
      <c r="K14" s="64"/>
      <c r="L14" s="64"/>
      <c r="M14" s="14"/>
      <c r="N14" s="64"/>
      <c r="O14" s="14"/>
      <c r="P14" s="14"/>
      <c r="Q14" s="14"/>
      <c r="R14" s="14"/>
      <c r="S14" s="14"/>
      <c r="T14" s="14"/>
      <c r="U14" s="14"/>
      <c r="V14" s="14"/>
      <c r="W14" s="24"/>
      <c r="X14" s="24"/>
      <c r="Y14" s="14"/>
      <c r="Z14" s="14"/>
      <c r="AA14" s="24"/>
      <c r="AB14" s="14"/>
      <c r="AC14" s="4"/>
      <c r="AD14" s="4"/>
      <c r="AE14" s="4"/>
      <c r="AF14" s="4"/>
      <c r="AG14" s="4"/>
      <c r="AH14" s="4"/>
      <c r="AI14" s="4"/>
      <c r="AJ14" s="4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12"/>
    </row>
    <row r="15" spans="1:50" ht="12.75">
      <c r="A15" s="21" t="s">
        <v>8</v>
      </c>
      <c r="B15" s="15"/>
      <c r="C15" s="15"/>
      <c r="D15" s="88"/>
      <c r="E15" s="88"/>
      <c r="F15" s="88"/>
      <c r="G15" s="82"/>
      <c r="H15" s="82"/>
      <c r="I15" s="82"/>
      <c r="J15" s="82"/>
      <c r="K15" s="74"/>
      <c r="L15" s="74"/>
      <c r="M15" s="15"/>
      <c r="N15" s="74"/>
      <c r="O15" s="15"/>
      <c r="P15" s="15"/>
      <c r="Q15" s="15"/>
      <c r="R15" s="15"/>
      <c r="S15" s="15"/>
      <c r="T15" s="15"/>
      <c r="U15" s="15"/>
      <c r="V15" s="15"/>
      <c r="W15" s="24"/>
      <c r="X15" s="24"/>
      <c r="Y15" s="15"/>
      <c r="Z15" s="15"/>
      <c r="AA15" s="24"/>
      <c r="AB15" s="15"/>
      <c r="AC15" s="22"/>
      <c r="AD15" s="22"/>
      <c r="AE15" s="22"/>
      <c r="AF15" s="22"/>
      <c r="AG15" s="22"/>
      <c r="AH15" s="22"/>
      <c r="AI15" s="22"/>
      <c r="AJ15" s="22" t="s">
        <v>24</v>
      </c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12"/>
    </row>
    <row r="16" spans="1:50" ht="12.75">
      <c r="A16" s="12" t="s">
        <v>9</v>
      </c>
      <c r="B16" s="14"/>
      <c r="C16" s="14"/>
      <c r="D16" s="88">
        <v>112</v>
      </c>
      <c r="E16" s="88">
        <v>123</v>
      </c>
      <c r="F16" s="88">
        <v>183</v>
      </c>
      <c r="G16" s="82">
        <v>291</v>
      </c>
      <c r="H16" s="82">
        <v>467</v>
      </c>
      <c r="I16" s="82">
        <v>651</v>
      </c>
      <c r="J16" s="82">
        <v>813</v>
      </c>
      <c r="K16" s="64">
        <v>884</v>
      </c>
      <c r="L16" s="64">
        <v>702</v>
      </c>
      <c r="M16" s="14"/>
      <c r="N16" s="64">
        <v>252</v>
      </c>
      <c r="O16" s="14"/>
      <c r="P16" s="14">
        <v>76</v>
      </c>
      <c r="Q16" s="14">
        <v>50</v>
      </c>
      <c r="R16" s="14"/>
      <c r="S16" s="14">
        <v>52</v>
      </c>
      <c r="T16" s="14"/>
      <c r="U16" s="14">
        <v>80</v>
      </c>
      <c r="V16" s="14"/>
      <c r="W16" s="24">
        <v>116</v>
      </c>
      <c r="X16" s="24"/>
      <c r="Y16" s="14">
        <v>136</v>
      </c>
      <c r="Z16" s="14"/>
      <c r="AA16" s="24">
        <v>114</v>
      </c>
      <c r="AB16" s="14"/>
      <c r="AC16" s="4">
        <v>94</v>
      </c>
      <c r="AD16" s="4"/>
      <c r="AE16" s="4">
        <v>79</v>
      </c>
      <c r="AF16" s="4"/>
      <c r="AG16" s="4">
        <v>84</v>
      </c>
      <c r="AH16" s="4"/>
      <c r="AI16" s="4">
        <v>92</v>
      </c>
      <c r="AJ16" s="4"/>
      <c r="AK16" s="7">
        <v>117</v>
      </c>
      <c r="AL16" s="7"/>
      <c r="AM16" s="7">
        <v>193</v>
      </c>
      <c r="AN16" s="7"/>
      <c r="AO16" s="7">
        <v>318</v>
      </c>
      <c r="AP16" s="7"/>
      <c r="AQ16" s="7">
        <v>575</v>
      </c>
      <c r="AR16" s="7"/>
      <c r="AS16" s="7">
        <v>1066</v>
      </c>
      <c r="AT16" s="7"/>
      <c r="AU16" s="7">
        <v>1430</v>
      </c>
      <c r="AV16" s="7"/>
      <c r="AW16" s="7">
        <v>1496</v>
      </c>
      <c r="AX16" s="12"/>
    </row>
    <row r="17" spans="1:50" ht="12.75">
      <c r="A17" s="12" t="s">
        <v>10</v>
      </c>
      <c r="B17" s="14" t="s">
        <v>13</v>
      </c>
      <c r="C17" s="14"/>
      <c r="D17" s="88">
        <v>24</v>
      </c>
      <c r="E17" s="88">
        <v>28</v>
      </c>
      <c r="F17" s="88">
        <v>47</v>
      </c>
      <c r="G17" s="82">
        <v>87</v>
      </c>
      <c r="H17" s="82">
        <v>153</v>
      </c>
      <c r="I17" s="82">
        <v>233</v>
      </c>
      <c r="J17" s="82">
        <v>319</v>
      </c>
      <c r="K17" s="75">
        <v>390</v>
      </c>
      <c r="L17" s="75">
        <v>403</v>
      </c>
      <c r="M17" s="14"/>
      <c r="N17" s="75">
        <v>159</v>
      </c>
      <c r="O17" s="14"/>
      <c r="P17" s="14">
        <v>22</v>
      </c>
      <c r="Q17" s="14">
        <v>8</v>
      </c>
      <c r="R17" s="14"/>
      <c r="S17" s="14">
        <v>7</v>
      </c>
      <c r="T17" s="14"/>
      <c r="U17" s="14">
        <v>28</v>
      </c>
      <c r="V17" s="14"/>
      <c r="W17" s="24">
        <v>30</v>
      </c>
      <c r="X17" s="24"/>
      <c r="Y17" s="27">
        <v>39</v>
      </c>
      <c r="Z17" s="14"/>
      <c r="AA17" s="24">
        <v>40</v>
      </c>
      <c r="AB17" s="14"/>
      <c r="AC17" s="4">
        <v>24</v>
      </c>
      <c r="AD17" s="4"/>
      <c r="AE17" s="4">
        <v>10</v>
      </c>
      <c r="AF17" s="4"/>
      <c r="AG17" s="4">
        <v>11</v>
      </c>
      <c r="AH17" s="4"/>
      <c r="AI17" s="4">
        <v>6</v>
      </c>
      <c r="AJ17" s="4"/>
      <c r="AK17" s="7">
        <v>12</v>
      </c>
      <c r="AL17" s="7"/>
      <c r="AM17" s="7">
        <v>31</v>
      </c>
      <c r="AN17" s="7"/>
      <c r="AO17" s="7">
        <v>73</v>
      </c>
      <c r="AP17" s="7"/>
      <c r="AQ17" s="7">
        <v>348</v>
      </c>
      <c r="AR17" s="7"/>
      <c r="AS17" s="7">
        <v>601</v>
      </c>
      <c r="AT17" s="7"/>
      <c r="AU17" s="7">
        <v>837</v>
      </c>
      <c r="AV17" s="7"/>
      <c r="AW17" s="7">
        <v>647</v>
      </c>
      <c r="AX17" s="12"/>
    </row>
    <row r="18" spans="1:50" ht="12.75">
      <c r="A18" s="12"/>
      <c r="B18" s="14"/>
      <c r="C18" s="14"/>
      <c r="D18" s="88"/>
      <c r="E18" s="88"/>
      <c r="F18" s="88"/>
      <c r="G18" s="82" t="s">
        <v>24</v>
      </c>
      <c r="H18" s="82"/>
      <c r="I18" s="82"/>
      <c r="J18" s="82"/>
      <c r="K18" s="64"/>
      <c r="L18" s="64"/>
      <c r="M18" s="14"/>
      <c r="N18" s="64"/>
      <c r="O18" s="14"/>
      <c r="P18" s="14"/>
      <c r="Q18" s="14"/>
      <c r="R18" s="14"/>
      <c r="S18" s="14"/>
      <c r="T18" s="14"/>
      <c r="U18" s="14"/>
      <c r="V18" s="14"/>
      <c r="W18" s="24"/>
      <c r="X18" s="24"/>
      <c r="Y18" s="14"/>
      <c r="Z18" s="14"/>
      <c r="AA18" s="24"/>
      <c r="AB18" s="14"/>
      <c r="AC18" s="4"/>
      <c r="AD18" s="4"/>
      <c r="AE18" s="4"/>
      <c r="AF18" s="4"/>
      <c r="AG18" s="4"/>
      <c r="AH18" s="4"/>
      <c r="AI18" s="4"/>
      <c r="AJ18" s="4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12"/>
    </row>
    <row r="19" spans="1:50" ht="12.75" hidden="1">
      <c r="A19" s="21" t="s">
        <v>2</v>
      </c>
      <c r="B19" s="15"/>
      <c r="C19" s="15"/>
      <c r="D19" s="88"/>
      <c r="E19" s="88"/>
      <c r="F19" s="88"/>
      <c r="G19" s="82"/>
      <c r="H19" s="82"/>
      <c r="I19" s="82"/>
      <c r="J19" s="82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24"/>
      <c r="X19" s="24"/>
      <c r="Y19" s="15"/>
      <c r="Z19" s="15"/>
      <c r="AA19" s="24"/>
      <c r="AB19" s="15"/>
      <c r="AC19" s="22"/>
      <c r="AD19" s="22"/>
      <c r="AE19" s="22"/>
      <c r="AF19" s="22"/>
      <c r="AG19" s="22"/>
      <c r="AH19" s="22"/>
      <c r="AI19" s="22"/>
      <c r="AJ19" s="22"/>
      <c r="AK19" s="7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12"/>
    </row>
    <row r="20" spans="1:50" ht="12.75" hidden="1">
      <c r="A20" s="12" t="s">
        <v>4</v>
      </c>
      <c r="B20" s="14" t="s">
        <v>13</v>
      </c>
      <c r="C20" s="14"/>
      <c r="D20" s="88"/>
      <c r="E20" s="88"/>
      <c r="F20" s="88"/>
      <c r="G20" s="82"/>
      <c r="H20" s="82"/>
      <c r="I20" s="82"/>
      <c r="J20" s="82"/>
      <c r="K20" s="28" t="s">
        <v>18</v>
      </c>
      <c r="L20" s="28" t="s">
        <v>18</v>
      </c>
      <c r="M20" s="28"/>
      <c r="N20" s="28" t="s">
        <v>18</v>
      </c>
      <c r="O20" s="28"/>
      <c r="P20" s="28" t="s">
        <v>18</v>
      </c>
      <c r="Q20" s="28" t="s">
        <v>18</v>
      </c>
      <c r="R20" s="28"/>
      <c r="S20" s="28">
        <v>35.467</v>
      </c>
      <c r="T20" s="14"/>
      <c r="U20" s="28">
        <v>34.787</v>
      </c>
      <c r="V20" s="28"/>
      <c r="W20" s="29">
        <v>33.782</v>
      </c>
      <c r="X20" s="29"/>
      <c r="Y20" s="28">
        <v>32.05</v>
      </c>
      <c r="Z20" s="14"/>
      <c r="AA20" s="29">
        <v>30.4</v>
      </c>
      <c r="AB20" s="14"/>
      <c r="AC20" s="8">
        <v>31</v>
      </c>
      <c r="AD20" s="8"/>
      <c r="AE20" s="8">
        <v>29.4</v>
      </c>
      <c r="AF20" s="8"/>
      <c r="AG20" s="8">
        <v>29.6</v>
      </c>
      <c r="AH20" s="8"/>
      <c r="AI20" s="8">
        <v>28.3</v>
      </c>
      <c r="AJ20" s="4"/>
      <c r="AK20" s="8">
        <v>26.854</v>
      </c>
      <c r="AL20" s="16"/>
      <c r="AM20" s="16">
        <v>25.454</v>
      </c>
      <c r="AN20" s="16"/>
      <c r="AO20" s="16">
        <v>21.848</v>
      </c>
      <c r="AP20" s="16"/>
      <c r="AQ20" s="16">
        <v>13.122</v>
      </c>
      <c r="AR20" s="16"/>
      <c r="AS20" s="16">
        <v>-0.101</v>
      </c>
      <c r="AT20" s="16"/>
      <c r="AU20" s="16">
        <v>-7.028</v>
      </c>
      <c r="AV20" s="16"/>
      <c r="AW20" s="16">
        <v>4.0445</v>
      </c>
      <c r="AX20" s="12"/>
    </row>
    <row r="21" spans="1:50" ht="12.75" hidden="1">
      <c r="A21" s="12" t="s">
        <v>5</v>
      </c>
      <c r="B21" s="14" t="s">
        <v>13</v>
      </c>
      <c r="C21" s="14"/>
      <c r="D21" s="88"/>
      <c r="E21" s="88"/>
      <c r="F21" s="88"/>
      <c r="G21" s="82"/>
      <c r="H21" s="82"/>
      <c r="I21" s="82"/>
      <c r="J21" s="82"/>
      <c r="K21" s="5" t="s">
        <v>18</v>
      </c>
      <c r="L21" s="5" t="s">
        <v>18</v>
      </c>
      <c r="M21" s="5"/>
      <c r="N21" s="5" t="s">
        <v>18</v>
      </c>
      <c r="O21" s="5"/>
      <c r="P21" s="5" t="s">
        <v>18</v>
      </c>
      <c r="Q21" s="5" t="s">
        <v>18</v>
      </c>
      <c r="R21" s="5"/>
      <c r="S21" s="5">
        <v>2872.086</v>
      </c>
      <c r="T21" s="14"/>
      <c r="U21" s="5">
        <v>2670.397</v>
      </c>
      <c r="V21" s="5"/>
      <c r="W21" s="24">
        <v>2554.525</v>
      </c>
      <c r="X21" s="24"/>
      <c r="Y21" s="5">
        <v>2524</v>
      </c>
      <c r="Z21" s="14"/>
      <c r="AA21" s="24">
        <v>2410</v>
      </c>
      <c r="AB21" s="14"/>
      <c r="AC21" s="7">
        <v>2300</v>
      </c>
      <c r="AD21" s="7"/>
      <c r="AE21" s="7">
        <v>2158</v>
      </c>
      <c r="AF21" s="7"/>
      <c r="AG21" s="7">
        <v>2141</v>
      </c>
      <c r="AH21" s="7"/>
      <c r="AI21" s="7">
        <v>2056</v>
      </c>
      <c r="AJ21" s="4" t="s">
        <v>24</v>
      </c>
      <c r="AK21" s="7">
        <v>2007.447</v>
      </c>
      <c r="AL21" s="17"/>
      <c r="AM21" s="17">
        <v>1952.543</v>
      </c>
      <c r="AN21" s="17"/>
      <c r="AO21" s="17">
        <v>1896.06</v>
      </c>
      <c r="AP21" s="17"/>
      <c r="AQ21" s="17">
        <v>1906.885</v>
      </c>
      <c r="AR21" s="17"/>
      <c r="AS21" s="17">
        <v>1945.623</v>
      </c>
      <c r="AT21" s="17"/>
      <c r="AU21" s="17">
        <v>1957.722</v>
      </c>
      <c r="AV21" s="17"/>
      <c r="AW21" s="17">
        <v>1929.612</v>
      </c>
      <c r="AX21" s="12"/>
    </row>
    <row r="22" spans="1:50" ht="12.75" customHeight="1" hidden="1">
      <c r="A22" s="12" t="s">
        <v>6</v>
      </c>
      <c r="B22" s="14" t="s">
        <v>14</v>
      </c>
      <c r="C22" s="14"/>
      <c r="D22" s="88"/>
      <c r="E22" s="88"/>
      <c r="F22" s="88"/>
      <c r="G22" s="82"/>
      <c r="H22" s="82"/>
      <c r="I22" s="82"/>
      <c r="J22" s="82"/>
      <c r="K22" s="14" t="s">
        <v>18</v>
      </c>
      <c r="L22" s="14" t="s">
        <v>18</v>
      </c>
      <c r="M22" s="14"/>
      <c r="N22" s="14" t="s">
        <v>18</v>
      </c>
      <c r="O22" s="14"/>
      <c r="P22" s="14" t="s">
        <v>18</v>
      </c>
      <c r="Q22" s="14" t="s">
        <v>18</v>
      </c>
      <c r="R22" s="14"/>
      <c r="S22" s="14">
        <v>1.23</v>
      </c>
      <c r="T22" s="14"/>
      <c r="U22" s="52">
        <v>1.3</v>
      </c>
      <c r="V22" s="14"/>
      <c r="W22" s="30">
        <v>1.32</v>
      </c>
      <c r="X22" s="30"/>
      <c r="Y22" s="14">
        <v>1.27</v>
      </c>
      <c r="Z22" s="14"/>
      <c r="AA22" s="30">
        <v>1.26</v>
      </c>
      <c r="AB22" s="14"/>
      <c r="AC22" s="10">
        <v>1.35</v>
      </c>
      <c r="AD22" s="10"/>
      <c r="AE22" s="10">
        <v>1.36</v>
      </c>
      <c r="AF22" s="10"/>
      <c r="AG22" s="10">
        <v>1.38</v>
      </c>
      <c r="AH22" s="10"/>
      <c r="AI22" s="10">
        <v>1.38</v>
      </c>
      <c r="AJ22" s="4"/>
      <c r="AK22" s="10">
        <v>1.3377190032912452</v>
      </c>
      <c r="AL22" s="9"/>
      <c r="AM22" s="9">
        <v>1.3036332618539004</v>
      </c>
      <c r="AN22" s="9"/>
      <c r="AO22" s="9">
        <v>1.1522842104152822</v>
      </c>
      <c r="AP22" s="9"/>
      <c r="AQ22" s="9">
        <v>0.6881379841993618</v>
      </c>
      <c r="AR22" s="9"/>
      <c r="AS22" s="9">
        <v>-0.005191139290602548</v>
      </c>
      <c r="AT22" s="9"/>
      <c r="AU22" s="9">
        <v>-0.358988661311463</v>
      </c>
      <c r="AV22" s="9"/>
      <c r="AW22" s="9">
        <v>0.20960172304069422</v>
      </c>
      <c r="AX22" s="12"/>
    </row>
    <row r="23" spans="1:50" ht="12.75" customHeight="1" hidden="1">
      <c r="A23" s="12"/>
      <c r="B23" s="14"/>
      <c r="C23" s="14"/>
      <c r="D23" s="88"/>
      <c r="E23" s="88"/>
      <c r="F23" s="88"/>
      <c r="G23" s="82"/>
      <c r="H23" s="82"/>
      <c r="I23" s="82"/>
      <c r="J23" s="82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24"/>
      <c r="X23" s="24"/>
      <c r="Y23" s="14"/>
      <c r="Z23" s="14"/>
      <c r="AA23" s="24"/>
      <c r="AB23" s="14"/>
      <c r="AC23" s="4"/>
      <c r="AD23" s="4"/>
      <c r="AE23" s="4"/>
      <c r="AF23" s="4"/>
      <c r="AG23" s="4"/>
      <c r="AH23" s="4"/>
      <c r="AI23" s="4"/>
      <c r="AJ23" s="4" t="s">
        <v>24</v>
      </c>
      <c r="AK23" s="14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12"/>
    </row>
    <row r="24" spans="1:50" ht="12.75" customHeight="1" hidden="1">
      <c r="A24" s="77" t="s">
        <v>21</v>
      </c>
      <c r="B24" s="14"/>
      <c r="C24" s="14"/>
      <c r="D24" s="88"/>
      <c r="E24" s="88"/>
      <c r="F24" s="88"/>
      <c r="G24" s="82"/>
      <c r="H24" s="82"/>
      <c r="I24" s="82"/>
      <c r="J24" s="82"/>
      <c r="K24" s="14" t="s">
        <v>18</v>
      </c>
      <c r="L24" s="14" t="s">
        <v>18</v>
      </c>
      <c r="M24" s="14"/>
      <c r="N24" s="14" t="s">
        <v>18</v>
      </c>
      <c r="O24" s="14"/>
      <c r="P24" s="14" t="s">
        <v>18</v>
      </c>
      <c r="Q24" s="14" t="s">
        <v>18</v>
      </c>
      <c r="R24" s="14"/>
      <c r="S24" s="14">
        <v>0</v>
      </c>
      <c r="T24" s="14"/>
      <c r="U24" s="14">
        <v>3</v>
      </c>
      <c r="V24" s="14"/>
      <c r="W24" s="24">
        <v>3</v>
      </c>
      <c r="X24" s="24"/>
      <c r="Y24" s="14">
        <v>10</v>
      </c>
      <c r="Z24" s="14"/>
      <c r="AA24" s="24">
        <v>3</v>
      </c>
      <c r="AB24" s="14"/>
      <c r="AC24" s="7">
        <v>6</v>
      </c>
      <c r="AD24" s="7"/>
      <c r="AE24" s="7">
        <v>7</v>
      </c>
      <c r="AF24" s="7"/>
      <c r="AG24" s="7">
        <v>3</v>
      </c>
      <c r="AH24" s="7"/>
      <c r="AI24" s="7">
        <v>1</v>
      </c>
      <c r="AJ24" s="4" t="s">
        <v>24</v>
      </c>
      <c r="AK24" s="7">
        <v>5</v>
      </c>
      <c r="AL24" s="7"/>
      <c r="AM24" s="7">
        <v>6</v>
      </c>
      <c r="AN24" s="7"/>
      <c r="AO24" s="7">
        <v>13</v>
      </c>
      <c r="AP24" s="7"/>
      <c r="AQ24" s="68">
        <v>41</v>
      </c>
      <c r="AR24" s="7"/>
      <c r="AS24" s="7">
        <v>122</v>
      </c>
      <c r="AT24" s="7"/>
      <c r="AU24" s="7">
        <v>127</v>
      </c>
      <c r="AV24" s="7"/>
      <c r="AW24" s="7">
        <v>169</v>
      </c>
      <c r="AX24" s="12"/>
    </row>
    <row r="25" spans="1:50" ht="12.75" hidden="1">
      <c r="A25" s="77" t="s">
        <v>20</v>
      </c>
      <c r="B25" s="14" t="s">
        <v>13</v>
      </c>
      <c r="C25" s="14"/>
      <c r="D25" s="88"/>
      <c r="E25" s="88"/>
      <c r="F25" s="88"/>
      <c r="G25" s="82"/>
      <c r="H25" s="82"/>
      <c r="I25" s="82"/>
      <c r="J25" s="82"/>
      <c r="K25" s="14" t="s">
        <v>18</v>
      </c>
      <c r="L25" s="14" t="s">
        <v>18</v>
      </c>
      <c r="M25" s="32"/>
      <c r="N25" s="14" t="s">
        <v>18</v>
      </c>
      <c r="O25" s="32"/>
      <c r="P25" s="32" t="s">
        <v>18</v>
      </c>
      <c r="Q25" s="32" t="s">
        <v>18</v>
      </c>
      <c r="R25" s="32"/>
      <c r="S25" s="32">
        <v>0</v>
      </c>
      <c r="T25" s="14"/>
      <c r="U25" s="14">
        <v>0.157</v>
      </c>
      <c r="V25" s="14"/>
      <c r="W25" s="31">
        <v>0.947</v>
      </c>
      <c r="X25" s="31"/>
      <c r="Y25" s="64">
        <v>2.821</v>
      </c>
      <c r="Z25" s="14"/>
      <c r="AA25" s="31">
        <v>0.056</v>
      </c>
      <c r="AB25" s="14"/>
      <c r="AC25" s="80">
        <v>0.378681</v>
      </c>
      <c r="AD25" s="19"/>
      <c r="AE25" s="19">
        <v>1.523</v>
      </c>
      <c r="AF25" s="19"/>
      <c r="AG25" s="19">
        <v>0.29</v>
      </c>
      <c r="AH25" s="19"/>
      <c r="AI25" s="19">
        <v>0.028</v>
      </c>
      <c r="AJ25" s="4"/>
      <c r="AK25" s="18">
        <v>0.2</v>
      </c>
      <c r="AL25" s="18"/>
      <c r="AM25" s="18">
        <v>0.802</v>
      </c>
      <c r="AN25" s="18"/>
      <c r="AO25" s="18">
        <v>1.464</v>
      </c>
      <c r="AP25" s="18"/>
      <c r="AQ25" s="18">
        <v>3.829</v>
      </c>
      <c r="AR25" s="18"/>
      <c r="AS25" s="18">
        <v>45.391</v>
      </c>
      <c r="AT25" s="18"/>
      <c r="AU25" s="18">
        <v>64.635</v>
      </c>
      <c r="AV25" s="18"/>
      <c r="AW25" s="18">
        <v>16.938</v>
      </c>
      <c r="AX25" s="12"/>
    </row>
    <row r="26" spans="1:50" ht="12.75" hidden="1">
      <c r="A26" s="12" t="s">
        <v>3</v>
      </c>
      <c r="B26" s="14" t="s">
        <v>13</v>
      </c>
      <c r="C26" s="14"/>
      <c r="D26" s="88"/>
      <c r="E26" s="88"/>
      <c r="F26" s="88"/>
      <c r="G26" s="82"/>
      <c r="H26" s="82"/>
      <c r="I26" s="82"/>
      <c r="J26" s="82"/>
      <c r="K26" s="14" t="s">
        <v>18</v>
      </c>
      <c r="L26" s="14" t="s">
        <v>18</v>
      </c>
      <c r="M26" s="18"/>
      <c r="N26" s="14" t="s">
        <v>18</v>
      </c>
      <c r="O26" s="18"/>
      <c r="P26" s="18" t="s">
        <v>18</v>
      </c>
      <c r="Q26" s="18" t="s">
        <v>18</v>
      </c>
      <c r="R26" s="18"/>
      <c r="S26" s="32">
        <v>0</v>
      </c>
      <c r="T26" s="14"/>
      <c r="U26" s="32">
        <v>0.003917</v>
      </c>
      <c r="V26" s="14"/>
      <c r="W26" s="31">
        <v>0.065987</v>
      </c>
      <c r="X26" s="31"/>
      <c r="Y26" s="32">
        <v>0.375544</v>
      </c>
      <c r="Z26" s="14"/>
      <c r="AA26" s="31">
        <v>0.0058</v>
      </c>
      <c r="AB26" s="14"/>
      <c r="AC26" s="19">
        <v>0.030816</v>
      </c>
      <c r="AD26" s="19"/>
      <c r="AE26" s="19">
        <v>0.614372</v>
      </c>
      <c r="AF26" s="19"/>
      <c r="AG26" s="19">
        <v>0.226042</v>
      </c>
      <c r="AH26" s="19"/>
      <c r="AI26" s="19">
        <v>0.005</v>
      </c>
      <c r="AJ26" s="4" t="s">
        <v>24</v>
      </c>
      <c r="AK26" s="18">
        <v>0.04</v>
      </c>
      <c r="AL26" s="18"/>
      <c r="AM26" s="18">
        <v>0.085</v>
      </c>
      <c r="AN26" s="18"/>
      <c r="AO26" s="18">
        <v>0.179</v>
      </c>
      <c r="AP26" s="18"/>
      <c r="AQ26" s="18">
        <v>0.633</v>
      </c>
      <c r="AR26" s="18"/>
      <c r="AS26" s="18">
        <v>3.667</v>
      </c>
      <c r="AT26" s="18"/>
      <c r="AU26" s="18">
        <v>5.996</v>
      </c>
      <c r="AV26" s="18"/>
      <c r="AW26" s="18">
        <v>2.771</v>
      </c>
      <c r="AX26" s="12"/>
    </row>
    <row r="27" spans="1:50" ht="12.75" hidden="1">
      <c r="A27" s="12" t="s">
        <v>16</v>
      </c>
      <c r="B27" s="14" t="s">
        <v>13</v>
      </c>
      <c r="C27" s="14"/>
      <c r="D27" s="88"/>
      <c r="E27" s="88"/>
      <c r="F27" s="88"/>
      <c r="G27" s="82"/>
      <c r="H27" s="82"/>
      <c r="I27" s="82"/>
      <c r="J27" s="82"/>
      <c r="K27" s="14" t="s">
        <v>18</v>
      </c>
      <c r="L27" s="14" t="s">
        <v>18</v>
      </c>
      <c r="M27" s="14"/>
      <c r="N27" s="14" t="s">
        <v>18</v>
      </c>
      <c r="O27" s="14"/>
      <c r="P27" s="14" t="s">
        <v>18</v>
      </c>
      <c r="Q27" s="14" t="s">
        <v>18</v>
      </c>
      <c r="R27" s="14"/>
      <c r="S27" s="14">
        <v>0.299</v>
      </c>
      <c r="T27" s="14"/>
      <c r="U27" s="14">
        <v>0.375</v>
      </c>
      <c r="V27" s="14"/>
      <c r="W27" s="31">
        <v>0.511</v>
      </c>
      <c r="X27" s="31"/>
      <c r="Y27" s="32">
        <v>0.505</v>
      </c>
      <c r="Z27" s="14"/>
      <c r="AA27" s="31">
        <v>0.079</v>
      </c>
      <c r="AB27" s="14"/>
      <c r="AC27" s="19">
        <v>0.35</v>
      </c>
      <c r="AD27" s="19"/>
      <c r="AE27" s="19">
        <v>0.743</v>
      </c>
      <c r="AF27" s="19"/>
      <c r="AG27" s="19">
        <v>0.748</v>
      </c>
      <c r="AH27" s="19"/>
      <c r="AI27" s="19">
        <v>1.109</v>
      </c>
      <c r="AJ27" s="4" t="s">
        <v>24</v>
      </c>
      <c r="AK27" s="18">
        <v>4.431</v>
      </c>
      <c r="AL27" s="19"/>
      <c r="AM27" s="19">
        <v>4.143</v>
      </c>
      <c r="AN27" s="19"/>
      <c r="AO27" s="19">
        <v>8.19</v>
      </c>
      <c r="AP27" s="19"/>
      <c r="AQ27" s="19">
        <v>13.221</v>
      </c>
      <c r="AR27" s="19"/>
      <c r="AS27" s="19">
        <v>27.824</v>
      </c>
      <c r="AT27" s="19"/>
      <c r="AU27" s="19">
        <v>18.675</v>
      </c>
      <c r="AV27" s="19"/>
      <c r="AW27" s="19">
        <v>12.935</v>
      </c>
      <c r="AX27" s="12"/>
    </row>
    <row r="28" spans="1:50" ht="12.75" hidden="1">
      <c r="A28" s="12"/>
      <c r="B28" s="14"/>
      <c r="C28" s="14"/>
      <c r="D28" s="88"/>
      <c r="E28" s="88"/>
      <c r="F28" s="88"/>
      <c r="G28" s="82"/>
      <c r="H28" s="82"/>
      <c r="I28" s="82"/>
      <c r="J28" s="82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24"/>
      <c r="X28" s="24"/>
      <c r="Y28" s="14"/>
      <c r="Z28" s="14"/>
      <c r="AA28" s="24"/>
      <c r="AB28" s="14"/>
      <c r="AC28" s="4"/>
      <c r="AD28" s="4"/>
      <c r="AE28" s="4"/>
      <c r="AF28" s="4"/>
      <c r="AG28" s="4"/>
      <c r="AH28" s="4"/>
      <c r="AI28" s="4"/>
      <c r="AJ28" s="4"/>
      <c r="AK28" s="7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12"/>
    </row>
    <row r="29" spans="1:50" ht="12.75" hidden="1">
      <c r="A29" s="21" t="s">
        <v>11</v>
      </c>
      <c r="B29" s="15"/>
      <c r="C29" s="15"/>
      <c r="D29" s="88"/>
      <c r="E29" s="88"/>
      <c r="F29" s="88"/>
      <c r="G29" s="82"/>
      <c r="H29" s="82"/>
      <c r="I29" s="82"/>
      <c r="J29" s="82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24"/>
      <c r="X29" s="24"/>
      <c r="Y29" s="15"/>
      <c r="Z29" s="15"/>
      <c r="AA29" s="24"/>
      <c r="AB29" s="15"/>
      <c r="AC29" s="23"/>
      <c r="AD29" s="23"/>
      <c r="AE29" s="23"/>
      <c r="AF29" s="23"/>
      <c r="AG29" s="23"/>
      <c r="AH29" s="23"/>
      <c r="AI29" s="23"/>
      <c r="AJ29" s="22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12"/>
    </row>
    <row r="30" spans="1:50" ht="12.75" hidden="1">
      <c r="A30" s="12" t="s">
        <v>4</v>
      </c>
      <c r="B30" s="14" t="s">
        <v>13</v>
      </c>
      <c r="C30" s="14"/>
      <c r="D30" s="88"/>
      <c r="E30" s="88"/>
      <c r="F30" s="88"/>
      <c r="G30" s="82"/>
      <c r="H30" s="82"/>
      <c r="I30" s="82"/>
      <c r="J30" s="82"/>
      <c r="K30" s="14" t="s">
        <v>18</v>
      </c>
      <c r="L30" s="14" t="s">
        <v>18</v>
      </c>
      <c r="M30" s="28"/>
      <c r="N30" s="14" t="s">
        <v>18</v>
      </c>
      <c r="O30" s="28"/>
      <c r="P30" s="28" t="s">
        <v>18</v>
      </c>
      <c r="Q30" s="28" t="s">
        <v>18</v>
      </c>
      <c r="R30" s="28"/>
      <c r="S30" s="28">
        <v>13.129</v>
      </c>
      <c r="T30" s="14"/>
      <c r="U30" s="33">
        <v>12.72</v>
      </c>
      <c r="V30" s="33"/>
      <c r="W30" s="29">
        <v>12.24</v>
      </c>
      <c r="X30" s="29"/>
      <c r="Y30" s="28">
        <v>11.747</v>
      </c>
      <c r="Z30" s="14"/>
      <c r="AA30" s="33">
        <v>10.9</v>
      </c>
      <c r="AB30" s="14"/>
      <c r="AC30" s="34">
        <v>10.8</v>
      </c>
      <c r="AD30" s="34"/>
      <c r="AE30" s="34">
        <v>10.3</v>
      </c>
      <c r="AF30" s="34"/>
      <c r="AG30" s="34">
        <v>9.8</v>
      </c>
      <c r="AH30" s="34"/>
      <c r="AI30" s="34">
        <v>9.4</v>
      </c>
      <c r="AJ30" s="4"/>
      <c r="AK30" s="8">
        <v>8.888</v>
      </c>
      <c r="AL30" s="8"/>
      <c r="AM30" s="8">
        <v>3.358</v>
      </c>
      <c r="AN30" s="8"/>
      <c r="AO30" s="8">
        <v>1.937</v>
      </c>
      <c r="AP30" s="8"/>
      <c r="AQ30" s="8">
        <v>1.156</v>
      </c>
      <c r="AR30" s="8"/>
      <c r="AS30" s="8">
        <v>0.279</v>
      </c>
      <c r="AT30" s="8"/>
      <c r="AU30" s="8">
        <v>0.094</v>
      </c>
      <c r="AV30" s="8"/>
      <c r="AW30" s="8">
        <v>0.0182</v>
      </c>
      <c r="AX30" s="12"/>
    </row>
    <row r="31" spans="1:50" ht="12.75" hidden="1">
      <c r="A31" s="12" t="s">
        <v>5</v>
      </c>
      <c r="B31" s="14" t="s">
        <v>13</v>
      </c>
      <c r="C31" s="14"/>
      <c r="D31" s="88"/>
      <c r="E31" s="88"/>
      <c r="F31" s="88"/>
      <c r="G31" s="82"/>
      <c r="H31" s="82"/>
      <c r="I31" s="82"/>
      <c r="J31" s="82"/>
      <c r="K31" s="14" t="s">
        <v>18</v>
      </c>
      <c r="L31" s="14" t="s">
        <v>18</v>
      </c>
      <c r="M31" s="5"/>
      <c r="N31" s="14" t="s">
        <v>18</v>
      </c>
      <c r="O31" s="5"/>
      <c r="P31" s="5" t="s">
        <v>18</v>
      </c>
      <c r="Q31" s="5" t="s">
        <v>18</v>
      </c>
      <c r="R31" s="5"/>
      <c r="S31" s="5">
        <v>1020.557</v>
      </c>
      <c r="T31" s="14"/>
      <c r="U31" s="5">
        <v>951.316</v>
      </c>
      <c r="V31" s="5"/>
      <c r="W31" s="24">
        <v>897</v>
      </c>
      <c r="X31" s="24"/>
      <c r="Y31" s="14">
        <v>860</v>
      </c>
      <c r="Z31" s="14"/>
      <c r="AA31" s="14">
        <v>801</v>
      </c>
      <c r="AB31" s="14"/>
      <c r="AC31" s="25">
        <v>755</v>
      </c>
      <c r="AD31" s="25"/>
      <c r="AE31" s="25">
        <v>711</v>
      </c>
      <c r="AF31" s="25"/>
      <c r="AG31" s="25">
        <v>709</v>
      </c>
      <c r="AH31" s="25"/>
      <c r="AI31" s="25">
        <v>690</v>
      </c>
      <c r="AJ31" s="4"/>
      <c r="AK31" s="7">
        <v>683.09</v>
      </c>
      <c r="AL31" s="7"/>
      <c r="AM31" s="7">
        <v>711.017</v>
      </c>
      <c r="AN31" s="7"/>
      <c r="AO31" s="7">
        <v>692.626</v>
      </c>
      <c r="AP31" s="7"/>
      <c r="AQ31" s="7">
        <v>695.158</v>
      </c>
      <c r="AR31" s="7"/>
      <c r="AS31" s="7">
        <v>729.458</v>
      </c>
      <c r="AT31" s="7"/>
      <c r="AU31" s="7">
        <v>776.351</v>
      </c>
      <c r="AV31" s="7"/>
      <c r="AW31" s="7">
        <v>830.028</v>
      </c>
      <c r="AX31" s="12"/>
    </row>
    <row r="32" spans="1:50" ht="12.75" customHeight="1" hidden="1">
      <c r="A32" s="12" t="s">
        <v>6</v>
      </c>
      <c r="B32" s="14" t="s">
        <v>14</v>
      </c>
      <c r="C32" s="14"/>
      <c r="D32" s="88"/>
      <c r="E32" s="88"/>
      <c r="F32" s="88"/>
      <c r="G32" s="82"/>
      <c r="H32" s="82"/>
      <c r="I32" s="82"/>
      <c r="J32" s="82"/>
      <c r="K32" s="14" t="s">
        <v>18</v>
      </c>
      <c r="L32" s="14" t="s">
        <v>18</v>
      </c>
      <c r="M32" s="52"/>
      <c r="N32" s="14" t="s">
        <v>18</v>
      </c>
      <c r="O32" s="52"/>
      <c r="P32" s="52" t="s">
        <v>18</v>
      </c>
      <c r="Q32" s="52" t="s">
        <v>18</v>
      </c>
      <c r="R32" s="52"/>
      <c r="S32" s="52">
        <v>1.29</v>
      </c>
      <c r="T32" s="14"/>
      <c r="U32" s="14">
        <v>1.34</v>
      </c>
      <c r="V32" s="14"/>
      <c r="W32" s="30">
        <v>1.36</v>
      </c>
      <c r="X32" s="30"/>
      <c r="Y32" s="14">
        <v>1.37</v>
      </c>
      <c r="Z32" s="14"/>
      <c r="AA32" s="14">
        <v>1.36</v>
      </c>
      <c r="AB32" s="14"/>
      <c r="AC32" s="35">
        <v>1.43</v>
      </c>
      <c r="AD32" s="35"/>
      <c r="AE32" s="35">
        <v>1.45</v>
      </c>
      <c r="AF32" s="35"/>
      <c r="AG32" s="35">
        <v>1.39</v>
      </c>
      <c r="AH32" s="35"/>
      <c r="AI32" s="35">
        <v>1.36</v>
      </c>
      <c r="AJ32" s="4"/>
      <c r="AK32" s="10">
        <v>1.3011462618395817</v>
      </c>
      <c r="AL32" s="10"/>
      <c r="AM32" s="10">
        <v>0.4722812534721392</v>
      </c>
      <c r="AN32" s="10"/>
      <c r="AO32" s="10">
        <v>0.2796603072942685</v>
      </c>
      <c r="AP32" s="10"/>
      <c r="AQ32" s="10">
        <v>0.16629313048256655</v>
      </c>
      <c r="AR32" s="10"/>
      <c r="AS32" s="10">
        <v>0.03824757559722425</v>
      </c>
      <c r="AT32" s="10"/>
      <c r="AU32" s="10">
        <v>0.012107925410027165</v>
      </c>
      <c r="AV32" s="10"/>
      <c r="AW32" s="10">
        <v>0.0021926971138323047</v>
      </c>
      <c r="AX32" s="12"/>
    </row>
    <row r="33" spans="1:50" ht="12.75" customHeight="1" hidden="1">
      <c r="A33" s="12"/>
      <c r="B33" s="14"/>
      <c r="C33" s="14"/>
      <c r="D33" s="88"/>
      <c r="E33" s="88"/>
      <c r="F33" s="88"/>
      <c r="G33" s="82"/>
      <c r="H33" s="82"/>
      <c r="I33" s="82"/>
      <c r="J33" s="82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24"/>
      <c r="X33" s="24"/>
      <c r="Y33" s="14"/>
      <c r="Z33" s="14"/>
      <c r="AA33" s="14"/>
      <c r="AB33" s="14"/>
      <c r="AC33" s="4"/>
      <c r="AD33" s="4"/>
      <c r="AE33" s="4"/>
      <c r="AF33" s="4"/>
      <c r="AG33" s="4"/>
      <c r="AH33" s="4"/>
      <c r="AI33" s="4"/>
      <c r="AJ33" s="4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12"/>
    </row>
    <row r="34" spans="1:50" ht="12.75" customHeight="1" hidden="1">
      <c r="A34" s="77" t="s">
        <v>25</v>
      </c>
      <c r="B34" s="14"/>
      <c r="C34" s="14"/>
      <c r="D34" s="88"/>
      <c r="E34" s="88"/>
      <c r="F34" s="88"/>
      <c r="G34" s="82"/>
      <c r="H34" s="82"/>
      <c r="I34" s="82"/>
      <c r="J34" s="82"/>
      <c r="K34" s="14" t="s">
        <v>18</v>
      </c>
      <c r="L34" s="14" t="s">
        <v>18</v>
      </c>
      <c r="M34" s="14"/>
      <c r="N34" s="14" t="s">
        <v>18</v>
      </c>
      <c r="O34" s="14"/>
      <c r="P34" s="14" t="s">
        <v>18</v>
      </c>
      <c r="Q34" s="14" t="s">
        <v>18</v>
      </c>
      <c r="R34" s="14"/>
      <c r="S34" s="14">
        <v>0</v>
      </c>
      <c r="T34" s="14"/>
      <c r="U34" s="14">
        <v>1</v>
      </c>
      <c r="V34" s="14"/>
      <c r="W34" s="24">
        <v>0</v>
      </c>
      <c r="X34" s="24"/>
      <c r="Y34" s="14">
        <v>1</v>
      </c>
      <c r="Z34" s="14"/>
      <c r="AA34" s="14">
        <v>1</v>
      </c>
      <c r="AB34" s="14"/>
      <c r="AC34" s="7">
        <v>1</v>
      </c>
      <c r="AD34" s="7"/>
      <c r="AE34" s="7">
        <v>1</v>
      </c>
      <c r="AF34" s="7"/>
      <c r="AG34" s="7">
        <v>0</v>
      </c>
      <c r="AH34" s="7"/>
      <c r="AI34" s="7">
        <v>0</v>
      </c>
      <c r="AJ34" s="4"/>
      <c r="AK34" s="7">
        <v>1</v>
      </c>
      <c r="AL34" s="7"/>
      <c r="AM34" s="7">
        <v>2</v>
      </c>
      <c r="AN34" s="7"/>
      <c r="AO34" s="7">
        <v>2</v>
      </c>
      <c r="AP34" s="7"/>
      <c r="AQ34" s="68">
        <v>9</v>
      </c>
      <c r="AR34" s="7"/>
      <c r="AS34" s="7">
        <v>59</v>
      </c>
      <c r="AT34" s="7"/>
      <c r="AU34" s="7">
        <v>144</v>
      </c>
      <c r="AV34" s="7"/>
      <c r="AW34" s="7">
        <v>213</v>
      </c>
      <c r="AX34" s="12"/>
    </row>
    <row r="35" spans="1:50" ht="12.75" hidden="1">
      <c r="A35" s="77" t="s">
        <v>20</v>
      </c>
      <c r="B35" s="14" t="s">
        <v>13</v>
      </c>
      <c r="C35" s="14"/>
      <c r="D35" s="88"/>
      <c r="E35" s="88"/>
      <c r="F35" s="88"/>
      <c r="G35" s="82"/>
      <c r="H35" s="82"/>
      <c r="I35" s="82"/>
      <c r="J35" s="82"/>
      <c r="K35" s="32" t="s">
        <v>18</v>
      </c>
      <c r="L35" s="32" t="s">
        <v>18</v>
      </c>
      <c r="M35" s="32"/>
      <c r="N35" s="32" t="s">
        <v>18</v>
      </c>
      <c r="O35" s="32"/>
      <c r="P35" s="32" t="s">
        <v>18</v>
      </c>
      <c r="Q35" s="32" t="s">
        <v>18</v>
      </c>
      <c r="R35" s="32"/>
      <c r="S35" s="32">
        <v>0</v>
      </c>
      <c r="T35" s="32"/>
      <c r="U35" s="32">
        <v>0.013</v>
      </c>
      <c r="V35" s="32"/>
      <c r="W35" s="53">
        <v>0</v>
      </c>
      <c r="X35" s="53"/>
      <c r="Y35" s="63">
        <v>0.052</v>
      </c>
      <c r="Z35" s="32"/>
      <c r="AA35" s="32">
        <v>1.765</v>
      </c>
      <c r="AB35" s="32"/>
      <c r="AC35" s="81">
        <v>0.031479</v>
      </c>
      <c r="AD35" s="54"/>
      <c r="AE35" s="54">
        <v>0.069</v>
      </c>
      <c r="AF35" s="54"/>
      <c r="AG35" s="54">
        <v>0</v>
      </c>
      <c r="AH35" s="54"/>
      <c r="AI35" s="54">
        <v>0</v>
      </c>
      <c r="AJ35" s="54"/>
      <c r="AK35" s="32">
        <v>0.033</v>
      </c>
      <c r="AL35" s="32"/>
      <c r="AM35" s="32">
        <v>0.424</v>
      </c>
      <c r="AN35" s="32"/>
      <c r="AO35" s="32">
        <v>0.137</v>
      </c>
      <c r="AP35" s="32"/>
      <c r="AQ35" s="32">
        <v>6.148</v>
      </c>
      <c r="AR35" s="32"/>
      <c r="AS35" s="32">
        <v>44.197</v>
      </c>
      <c r="AT35" s="32"/>
      <c r="AU35" s="32">
        <v>78.899</v>
      </c>
      <c r="AV35" s="32"/>
      <c r="AW35" s="32">
        <v>129.662</v>
      </c>
      <c r="AX35" s="12"/>
    </row>
    <row r="36" spans="1:50" ht="12.75" hidden="1">
      <c r="A36" s="12" t="s">
        <v>3</v>
      </c>
      <c r="B36" s="14" t="s">
        <v>13</v>
      </c>
      <c r="C36" s="14"/>
      <c r="D36" s="88"/>
      <c r="E36" s="88"/>
      <c r="F36" s="88"/>
      <c r="G36" s="82"/>
      <c r="H36" s="82"/>
      <c r="I36" s="82"/>
      <c r="J36" s="82"/>
      <c r="K36" s="32" t="s">
        <v>18</v>
      </c>
      <c r="L36" s="32" t="s">
        <v>18</v>
      </c>
      <c r="M36" s="32"/>
      <c r="N36" s="32" t="s">
        <v>18</v>
      </c>
      <c r="O36" s="32"/>
      <c r="P36" s="32" t="s">
        <v>18</v>
      </c>
      <c r="Q36" s="32" t="s">
        <v>18</v>
      </c>
      <c r="R36" s="32"/>
      <c r="S36" s="32">
        <v>0</v>
      </c>
      <c r="T36" s="32"/>
      <c r="U36" s="32">
        <v>0</v>
      </c>
      <c r="V36" s="32"/>
      <c r="W36" s="53">
        <v>0</v>
      </c>
      <c r="X36" s="53"/>
      <c r="Y36" s="32">
        <v>0.000274</v>
      </c>
      <c r="Z36" s="32"/>
      <c r="AA36" s="32">
        <v>0.265628</v>
      </c>
      <c r="AB36" s="32"/>
      <c r="AC36" s="54">
        <v>0.001322</v>
      </c>
      <c r="AD36" s="54"/>
      <c r="AE36" s="54">
        <v>0.001195</v>
      </c>
      <c r="AF36" s="54"/>
      <c r="AG36" s="54">
        <v>0</v>
      </c>
      <c r="AH36" s="54"/>
      <c r="AI36" s="54">
        <v>0</v>
      </c>
      <c r="AJ36" s="54"/>
      <c r="AK36" s="32">
        <v>0.021</v>
      </c>
      <c r="AL36" s="32"/>
      <c r="AM36" s="32">
        <v>0.028</v>
      </c>
      <c r="AN36" s="32"/>
      <c r="AO36" s="32">
        <v>0.015</v>
      </c>
      <c r="AP36" s="32"/>
      <c r="AQ36" s="32">
        <v>0.065</v>
      </c>
      <c r="AR36" s="32"/>
      <c r="AS36" s="32">
        <v>3.78</v>
      </c>
      <c r="AT36" s="32"/>
      <c r="AU36" s="32">
        <v>9.124</v>
      </c>
      <c r="AV36" s="32"/>
      <c r="AW36" s="32">
        <v>19.259</v>
      </c>
      <c r="AX36" s="12"/>
    </row>
    <row r="37" spans="1:50" ht="12.75" hidden="1">
      <c r="A37" s="12" t="s">
        <v>16</v>
      </c>
      <c r="B37" s="14" t="s">
        <v>13</v>
      </c>
      <c r="C37" s="14"/>
      <c r="D37" s="88"/>
      <c r="E37" s="88"/>
      <c r="F37" s="88"/>
      <c r="G37" s="82"/>
      <c r="H37" s="82"/>
      <c r="I37" s="82"/>
      <c r="J37" s="82"/>
      <c r="K37" s="32" t="s">
        <v>18</v>
      </c>
      <c r="L37" s="32" t="s">
        <v>18</v>
      </c>
      <c r="M37" s="32"/>
      <c r="N37" s="32" t="s">
        <v>18</v>
      </c>
      <c r="O37" s="32"/>
      <c r="P37" s="32" t="s">
        <v>18</v>
      </c>
      <c r="Q37" s="32" t="s">
        <v>18</v>
      </c>
      <c r="R37" s="32"/>
      <c r="S37" s="32">
        <v>0.234</v>
      </c>
      <c r="T37" s="32"/>
      <c r="U37" s="32">
        <v>0.347</v>
      </c>
      <c r="V37" s="32"/>
      <c r="W37" s="53">
        <v>0.273</v>
      </c>
      <c r="X37" s="53"/>
      <c r="Y37" s="32">
        <v>0.288</v>
      </c>
      <c r="Z37" s="32"/>
      <c r="AA37" s="32">
        <v>1.35</v>
      </c>
      <c r="AB37" s="32"/>
      <c r="AC37" s="54">
        <v>0.004</v>
      </c>
      <c r="AD37" s="54"/>
      <c r="AE37" s="54">
        <v>0.062</v>
      </c>
      <c r="AF37" s="54"/>
      <c r="AG37" s="54">
        <v>0.009</v>
      </c>
      <c r="AH37" s="54"/>
      <c r="AI37" s="54">
        <v>0.005</v>
      </c>
      <c r="AJ37" s="54"/>
      <c r="AK37" s="32">
        <v>0.019</v>
      </c>
      <c r="AL37" s="54"/>
      <c r="AM37" s="54">
        <v>5.1E-05</v>
      </c>
      <c r="AN37" s="54"/>
      <c r="AO37" s="54">
        <v>0.007</v>
      </c>
      <c r="AP37" s="54"/>
      <c r="AQ37" s="54">
        <v>0.175</v>
      </c>
      <c r="AR37" s="54"/>
      <c r="AS37" s="54">
        <v>0</v>
      </c>
      <c r="AT37" s="54"/>
      <c r="AU37" s="54">
        <v>0</v>
      </c>
      <c r="AV37" s="54"/>
      <c r="AW37" s="54">
        <v>0</v>
      </c>
      <c r="AX37" s="12"/>
    </row>
    <row r="38" spans="1:50" ht="12.75" hidden="1">
      <c r="A38" s="12"/>
      <c r="B38" s="14"/>
      <c r="C38" s="14"/>
      <c r="D38" s="88"/>
      <c r="E38" s="88"/>
      <c r="F38" s="88"/>
      <c r="G38" s="82"/>
      <c r="H38" s="82"/>
      <c r="I38" s="82"/>
      <c r="J38" s="82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24"/>
      <c r="X38" s="24"/>
      <c r="Y38" s="14"/>
      <c r="Z38" s="14"/>
      <c r="AA38" s="14"/>
      <c r="AB38" s="14"/>
      <c r="AC38" s="4"/>
      <c r="AD38" s="4"/>
      <c r="AE38" s="4"/>
      <c r="AF38" s="4"/>
      <c r="AG38" s="4"/>
      <c r="AH38" s="4"/>
      <c r="AI38" s="4"/>
      <c r="AJ38" s="4"/>
      <c r="AK38" s="7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12"/>
    </row>
    <row r="39" spans="1:50" ht="12.75">
      <c r="A39" s="21" t="s">
        <v>17</v>
      </c>
      <c r="B39" s="14"/>
      <c r="C39" s="14"/>
      <c r="D39" s="88"/>
      <c r="E39" s="88"/>
      <c r="F39" s="88"/>
      <c r="G39" s="82"/>
      <c r="H39" s="82"/>
      <c r="I39" s="82"/>
      <c r="J39" s="82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24"/>
      <c r="X39" s="24"/>
      <c r="Y39" s="14"/>
      <c r="Z39" s="14"/>
      <c r="AA39" s="14"/>
      <c r="AB39" s="14"/>
      <c r="AC39" s="4"/>
      <c r="AD39" s="4"/>
      <c r="AE39" s="4"/>
      <c r="AF39" s="4"/>
      <c r="AG39" s="4"/>
      <c r="AH39" s="4"/>
      <c r="AI39" s="4"/>
      <c r="AJ39" s="4"/>
      <c r="AK39" s="7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12"/>
    </row>
    <row r="40" spans="1:50" ht="12.75">
      <c r="A40" s="12" t="s">
        <v>4</v>
      </c>
      <c r="B40" s="14" t="s">
        <v>13</v>
      </c>
      <c r="C40" s="14"/>
      <c r="D40" s="86">
        <v>84.928</v>
      </c>
      <c r="E40" s="86">
        <v>83.162</v>
      </c>
      <c r="F40" s="86">
        <v>72.6</v>
      </c>
      <c r="G40" s="86">
        <v>62.78</v>
      </c>
      <c r="H40" s="86">
        <v>47.2</v>
      </c>
      <c r="I40" s="83">
        <v>32.958</v>
      </c>
      <c r="J40" s="83">
        <v>11.827</v>
      </c>
      <c r="K40" s="72">
        <v>-7.4</v>
      </c>
      <c r="L40" s="72">
        <v>-20.9</v>
      </c>
      <c r="M40" s="14"/>
      <c r="N40" s="72">
        <v>17.3</v>
      </c>
      <c r="O40" s="14"/>
      <c r="P40" s="14">
        <v>52.4</v>
      </c>
      <c r="Q40" s="28">
        <v>50.165</v>
      </c>
      <c r="R40" s="14"/>
      <c r="S40" s="28">
        <v>48.596</v>
      </c>
      <c r="T40" s="14"/>
      <c r="U40" s="28">
        <v>47.507</v>
      </c>
      <c r="V40" s="14"/>
      <c r="W40" s="28">
        <v>46.022</v>
      </c>
      <c r="X40" s="24"/>
      <c r="Y40" s="28">
        <v>43.797</v>
      </c>
      <c r="Z40" s="14"/>
      <c r="AA40" s="28">
        <v>41.4</v>
      </c>
      <c r="AB40" s="14"/>
      <c r="AC40" s="28">
        <v>41.699999999999996</v>
      </c>
      <c r="AD40" s="4"/>
      <c r="AE40" s="28">
        <v>39.7</v>
      </c>
      <c r="AF40" s="4"/>
      <c r="AG40" s="28">
        <v>39.400000000000006</v>
      </c>
      <c r="AH40" s="4"/>
      <c r="AI40" s="28">
        <v>37.7</v>
      </c>
      <c r="AJ40" s="4"/>
      <c r="AK40" s="28">
        <v>35.742</v>
      </c>
      <c r="AL40" s="20"/>
      <c r="AM40" s="28">
        <v>28.812</v>
      </c>
      <c r="AN40" s="20"/>
      <c r="AO40" s="28">
        <v>23.785</v>
      </c>
      <c r="AP40" s="20"/>
      <c r="AQ40" s="28">
        <v>14.278</v>
      </c>
      <c r="AR40" s="20"/>
      <c r="AS40" s="28">
        <v>0.17800000000000002</v>
      </c>
      <c r="AT40" s="20"/>
      <c r="AU40" s="28">
        <v>-6.933999999999999</v>
      </c>
      <c r="AV40" s="20"/>
      <c r="AW40" s="28">
        <v>4.0627</v>
      </c>
      <c r="AX40" s="12"/>
    </row>
    <row r="41" spans="1:50" ht="12.75" customHeight="1">
      <c r="A41" s="12" t="s">
        <v>5</v>
      </c>
      <c r="B41" s="14" t="s">
        <v>13</v>
      </c>
      <c r="C41" s="14"/>
      <c r="D41" s="50">
        <v>7078.271</v>
      </c>
      <c r="E41" s="50">
        <v>6916</v>
      </c>
      <c r="F41" s="50">
        <f>6528-6528+6523</f>
        <v>6523</v>
      </c>
      <c r="G41" s="50">
        <f>6202-6202+6197</f>
        <v>6197</v>
      </c>
      <c r="H41" s="50">
        <f>5999-5999+5998</f>
        <v>5998</v>
      </c>
      <c r="I41" s="50">
        <f>7405-7405+7402</f>
        <v>7402</v>
      </c>
      <c r="J41" s="50">
        <v>6973</v>
      </c>
      <c r="K41" s="89">
        <v>6302</v>
      </c>
      <c r="L41" s="73">
        <v>5407.672</v>
      </c>
      <c r="M41" s="69"/>
      <c r="N41" s="73">
        <v>4750.638</v>
      </c>
      <c r="O41" s="5"/>
      <c r="P41" s="69">
        <v>4291.75</v>
      </c>
      <c r="Q41" s="69">
        <v>4153.786</v>
      </c>
      <c r="R41" s="14"/>
      <c r="S41" s="69">
        <v>3890.643</v>
      </c>
      <c r="T41" s="14"/>
      <c r="U41" s="5">
        <v>3621.7129999999997</v>
      </c>
      <c r="V41" s="14"/>
      <c r="W41" s="5">
        <v>3452.525</v>
      </c>
      <c r="X41" s="24"/>
      <c r="Y41" s="5">
        <v>3384</v>
      </c>
      <c r="Z41" s="14"/>
      <c r="AA41" s="5">
        <v>3217</v>
      </c>
      <c r="AB41" s="14"/>
      <c r="AC41" s="5">
        <v>3055</v>
      </c>
      <c r="AD41" s="4"/>
      <c r="AE41" s="5">
        <v>2869</v>
      </c>
      <c r="AF41" s="4"/>
      <c r="AG41" s="5">
        <v>2850</v>
      </c>
      <c r="AH41" s="4"/>
      <c r="AI41" s="5">
        <v>2746</v>
      </c>
      <c r="AJ41" s="4"/>
      <c r="AK41" s="5">
        <v>2689.537</v>
      </c>
      <c r="AL41" s="20"/>
      <c r="AM41" s="5">
        <v>2663.56</v>
      </c>
      <c r="AN41" s="20"/>
      <c r="AO41" s="5">
        <v>2588.6859999999997</v>
      </c>
      <c r="AP41" s="20"/>
      <c r="AQ41" s="5">
        <v>2603.043</v>
      </c>
      <c r="AR41" s="20"/>
      <c r="AS41" s="5">
        <v>2678.081</v>
      </c>
      <c r="AT41" s="20"/>
      <c r="AU41" s="5">
        <v>2733.073</v>
      </c>
      <c r="AV41" s="20"/>
      <c r="AW41" s="5">
        <v>2784.6400000000003</v>
      </c>
      <c r="AX41" s="12"/>
    </row>
    <row r="42" spans="1:50" ht="12.75" customHeight="1">
      <c r="A42" s="12" t="s">
        <v>6</v>
      </c>
      <c r="B42" s="14" t="s">
        <v>14</v>
      </c>
      <c r="C42" s="14"/>
      <c r="D42" s="87">
        <v>1.2</v>
      </c>
      <c r="E42" s="87">
        <v>1.2</v>
      </c>
      <c r="F42" s="87">
        <v>1.11</v>
      </c>
      <c r="G42" s="87">
        <v>1.01</v>
      </c>
      <c r="H42" s="87">
        <v>0.79</v>
      </c>
      <c r="I42" s="84">
        <v>0.45</v>
      </c>
      <c r="J42" s="84">
        <v>0.17</v>
      </c>
      <c r="K42" s="71">
        <v>-0.12</v>
      </c>
      <c r="L42" s="71">
        <v>-0.39</v>
      </c>
      <c r="M42" s="14"/>
      <c r="N42" s="71">
        <v>0.36</v>
      </c>
      <c r="O42" s="14"/>
      <c r="P42" s="14">
        <v>1.22</v>
      </c>
      <c r="Q42" s="14">
        <v>1.21</v>
      </c>
      <c r="R42" s="14"/>
      <c r="S42" s="52">
        <v>1.2490480365327787</v>
      </c>
      <c r="T42" s="14"/>
      <c r="U42" s="52">
        <v>1.3117273511181036</v>
      </c>
      <c r="V42" s="14"/>
      <c r="W42" s="52">
        <v>1.3329954163981432</v>
      </c>
      <c r="X42" s="24"/>
      <c r="Y42" s="52">
        <v>1.2942375886524822</v>
      </c>
      <c r="Z42" s="14"/>
      <c r="AA42" s="52">
        <v>1.286913273235934</v>
      </c>
      <c r="AB42" s="14"/>
      <c r="AC42" s="52">
        <v>1.374975450081833</v>
      </c>
      <c r="AD42" s="4"/>
      <c r="AE42" s="52">
        <v>1.383757406761938</v>
      </c>
      <c r="AF42" s="4"/>
      <c r="AG42" s="52">
        <v>1.3824561403508775</v>
      </c>
      <c r="AH42" s="4"/>
      <c r="AI42" s="52">
        <v>1.3729060451565915</v>
      </c>
      <c r="AJ42" s="4"/>
      <c r="AK42" s="52">
        <v>1.3289276183967724</v>
      </c>
      <c r="AL42" s="20"/>
      <c r="AM42" s="52">
        <v>1.081710192374116</v>
      </c>
      <c r="AN42" s="20"/>
      <c r="AO42" s="52">
        <v>0.9188059115705808</v>
      </c>
      <c r="AP42" s="20"/>
      <c r="AQ42" s="52">
        <v>0.5485118762924777</v>
      </c>
      <c r="AR42" s="20"/>
      <c r="AS42" s="52">
        <v>0.006646550272377871</v>
      </c>
      <c r="AT42" s="20"/>
      <c r="AU42" s="52">
        <v>-0.2537070908826804</v>
      </c>
      <c r="AV42" s="20"/>
      <c r="AW42" s="52">
        <v>0.14589677660307973</v>
      </c>
      <c r="AX42" s="12"/>
    </row>
    <row r="43" spans="1:50" ht="12.75" customHeight="1">
      <c r="A43" s="12"/>
      <c r="B43" s="14"/>
      <c r="C43" s="14"/>
      <c r="D43" s="88"/>
      <c r="E43" s="88"/>
      <c r="F43" s="88"/>
      <c r="G43" s="88"/>
      <c r="H43" s="88"/>
      <c r="I43" s="88"/>
      <c r="J43" s="88"/>
      <c r="K43" s="64"/>
      <c r="L43" s="64"/>
      <c r="M43" s="14"/>
      <c r="N43" s="64"/>
      <c r="O43" s="14"/>
      <c r="P43" s="14"/>
      <c r="Q43" s="14"/>
      <c r="R43" s="14"/>
      <c r="S43" s="14"/>
      <c r="T43" s="14"/>
      <c r="U43" s="14"/>
      <c r="V43" s="14"/>
      <c r="W43" s="14"/>
      <c r="X43" s="24"/>
      <c r="Y43" s="14"/>
      <c r="Z43" s="14"/>
      <c r="AA43" s="14"/>
      <c r="AB43" s="14"/>
      <c r="AC43" s="14"/>
      <c r="AD43" s="4"/>
      <c r="AE43" s="14"/>
      <c r="AF43" s="4"/>
      <c r="AG43" s="14"/>
      <c r="AH43" s="4"/>
      <c r="AI43" s="14"/>
      <c r="AJ43" s="4"/>
      <c r="AK43" s="14"/>
      <c r="AL43" s="20"/>
      <c r="AM43" s="14"/>
      <c r="AN43" s="20"/>
      <c r="AO43" s="14"/>
      <c r="AP43" s="20"/>
      <c r="AQ43" s="14"/>
      <c r="AR43" s="20"/>
      <c r="AS43" s="14"/>
      <c r="AT43" s="20"/>
      <c r="AU43" s="14"/>
      <c r="AV43" s="20"/>
      <c r="AW43" s="14"/>
      <c r="AX43" s="12"/>
    </row>
    <row r="44" spans="1:50" ht="12.75" customHeight="1">
      <c r="A44" s="70" t="s">
        <v>22</v>
      </c>
      <c r="B44" s="14"/>
      <c r="C44" s="14"/>
      <c r="D44" s="88">
        <v>3</v>
      </c>
      <c r="E44" s="88">
        <v>5</v>
      </c>
      <c r="F44" s="88">
        <v>8</v>
      </c>
      <c r="G44" s="88">
        <v>18</v>
      </c>
      <c r="H44" s="88">
        <v>24</v>
      </c>
      <c r="I44" s="82">
        <v>51</v>
      </c>
      <c r="J44" s="82">
        <v>92</v>
      </c>
      <c r="K44" s="64">
        <v>157</v>
      </c>
      <c r="L44" s="64">
        <v>140</v>
      </c>
      <c r="M44" s="14"/>
      <c r="N44" s="64">
        <v>25</v>
      </c>
      <c r="O44" s="14"/>
      <c r="P44" s="14">
        <v>3</v>
      </c>
      <c r="Q44" s="14">
        <v>0</v>
      </c>
      <c r="R44" s="14"/>
      <c r="S44" s="27">
        <v>0</v>
      </c>
      <c r="T44" s="14"/>
      <c r="U44" s="27">
        <v>4</v>
      </c>
      <c r="V44" s="14"/>
      <c r="W44" s="27">
        <v>3</v>
      </c>
      <c r="X44" s="27"/>
      <c r="Y44" s="27">
        <v>11</v>
      </c>
      <c r="Z44" s="27"/>
      <c r="AA44" s="27">
        <v>4</v>
      </c>
      <c r="AB44" s="27"/>
      <c r="AC44" s="27">
        <v>7</v>
      </c>
      <c r="AD44" s="27"/>
      <c r="AE44" s="27">
        <v>8</v>
      </c>
      <c r="AF44" s="27"/>
      <c r="AG44" s="27">
        <v>3</v>
      </c>
      <c r="AH44" s="27"/>
      <c r="AI44" s="27">
        <v>1</v>
      </c>
      <c r="AJ44" s="27"/>
      <c r="AK44" s="27">
        <v>6</v>
      </c>
      <c r="AL44" s="27"/>
      <c r="AM44" s="27">
        <v>8</v>
      </c>
      <c r="AN44" s="27"/>
      <c r="AO44" s="27">
        <v>15</v>
      </c>
      <c r="AP44" s="27"/>
      <c r="AQ44" s="27">
        <v>50</v>
      </c>
      <c r="AR44" s="27"/>
      <c r="AS44" s="27">
        <v>179</v>
      </c>
      <c r="AT44" s="27"/>
      <c r="AU44" s="27">
        <v>268</v>
      </c>
      <c r="AV44" s="27"/>
      <c r="AW44" s="27">
        <v>381</v>
      </c>
      <c r="AX44" s="12"/>
    </row>
    <row r="45" spans="1:50" ht="12.75">
      <c r="A45" s="70" t="s">
        <v>26</v>
      </c>
      <c r="B45" s="14" t="s">
        <v>13</v>
      </c>
      <c r="C45" s="14"/>
      <c r="D45" s="85">
        <v>0.554</v>
      </c>
      <c r="E45" s="85">
        <v>0.277182</v>
      </c>
      <c r="F45" s="85">
        <v>6.706</v>
      </c>
      <c r="G45" s="85">
        <v>2.914</v>
      </c>
      <c r="H45" s="85">
        <v>6.044051</v>
      </c>
      <c r="I45" s="53">
        <v>11.617</v>
      </c>
      <c r="J45" s="53">
        <v>34.923</v>
      </c>
      <c r="K45" s="64">
        <v>92.085</v>
      </c>
      <c r="L45" s="76">
        <v>169.709</v>
      </c>
      <c r="M45" s="32"/>
      <c r="N45" s="76">
        <v>371.94548</v>
      </c>
      <c r="O45" s="32"/>
      <c r="P45" s="32">
        <v>2.615</v>
      </c>
      <c r="Q45" s="32">
        <v>0</v>
      </c>
      <c r="R45" s="32"/>
      <c r="S45" s="32">
        <v>0</v>
      </c>
      <c r="T45" s="32"/>
      <c r="U45" s="32">
        <v>0.17</v>
      </c>
      <c r="V45" s="32"/>
      <c r="W45" s="32">
        <v>0.947</v>
      </c>
      <c r="X45" s="32"/>
      <c r="Y45" s="63">
        <v>2.873</v>
      </c>
      <c r="Z45" s="32"/>
      <c r="AA45" s="32">
        <v>1.8219999999999998</v>
      </c>
      <c r="AB45" s="32"/>
      <c r="AC45" s="63">
        <v>0.41015999999999997</v>
      </c>
      <c r="AD45" s="32"/>
      <c r="AE45" s="32">
        <v>1.5919999999999999</v>
      </c>
      <c r="AF45" s="32"/>
      <c r="AG45" s="32">
        <v>0.29</v>
      </c>
      <c r="AH45" s="32"/>
      <c r="AI45" s="32">
        <v>0.028</v>
      </c>
      <c r="AJ45" s="32"/>
      <c r="AK45" s="32">
        <v>0.233</v>
      </c>
      <c r="AL45" s="32"/>
      <c r="AM45" s="32">
        <v>1.226</v>
      </c>
      <c r="AN45" s="32"/>
      <c r="AO45" s="32">
        <v>1.601</v>
      </c>
      <c r="AP45" s="32"/>
      <c r="AQ45" s="32">
        <v>9.977</v>
      </c>
      <c r="AR45" s="32"/>
      <c r="AS45" s="32">
        <v>89.55516899999999</v>
      </c>
      <c r="AT45" s="32"/>
      <c r="AU45" s="32">
        <v>143.455476</v>
      </c>
      <c r="AV45" s="32"/>
      <c r="AW45" s="32">
        <v>146.585794</v>
      </c>
      <c r="AX45" s="12"/>
    </row>
    <row r="46" spans="1:50" ht="12.75">
      <c r="A46" s="70"/>
      <c r="B46" s="14"/>
      <c r="C46" s="14"/>
      <c r="D46" s="88"/>
      <c r="E46" s="88"/>
      <c r="F46" s="88"/>
      <c r="G46" s="88"/>
      <c r="H46" s="88"/>
      <c r="I46" s="82"/>
      <c r="J46" s="82"/>
      <c r="K46" s="76"/>
      <c r="L46" s="76"/>
      <c r="M46" s="32"/>
      <c r="N46" s="76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12"/>
    </row>
    <row r="47" spans="1:50" ht="12.75">
      <c r="A47" s="70" t="s">
        <v>23</v>
      </c>
      <c r="B47" s="14"/>
      <c r="C47" s="14"/>
      <c r="D47" s="88">
        <v>0</v>
      </c>
      <c r="E47" s="88">
        <v>0</v>
      </c>
      <c r="F47" s="88">
        <v>0</v>
      </c>
      <c r="G47" s="88">
        <v>0</v>
      </c>
      <c r="H47" s="88">
        <v>0</v>
      </c>
      <c r="I47" s="82">
        <v>0</v>
      </c>
      <c r="J47" s="82">
        <v>0</v>
      </c>
      <c r="K47" s="64">
        <v>0</v>
      </c>
      <c r="L47" s="64">
        <v>8</v>
      </c>
      <c r="M47" s="14"/>
      <c r="N47" s="64">
        <v>5</v>
      </c>
      <c r="O47" s="14"/>
      <c r="P47" s="14">
        <v>0</v>
      </c>
      <c r="Q47" s="14">
        <v>0</v>
      </c>
      <c r="R47" s="14"/>
      <c r="S47" s="14">
        <v>0</v>
      </c>
      <c r="T47" s="14"/>
      <c r="U47" s="14">
        <v>0</v>
      </c>
      <c r="V47" s="14"/>
      <c r="W47" s="14">
        <v>0</v>
      </c>
      <c r="X47" s="24"/>
      <c r="Y47" s="14">
        <v>0</v>
      </c>
      <c r="Z47" s="14"/>
      <c r="AA47" s="14">
        <v>0</v>
      </c>
      <c r="AB47" s="14"/>
      <c r="AC47" s="14">
        <v>0</v>
      </c>
      <c r="AD47" s="4"/>
      <c r="AE47" s="14">
        <v>0</v>
      </c>
      <c r="AF47" s="4"/>
      <c r="AG47" s="14">
        <v>0</v>
      </c>
      <c r="AH47" s="4"/>
      <c r="AI47" s="14">
        <v>0</v>
      </c>
      <c r="AJ47" s="4"/>
      <c r="AK47" s="14">
        <v>0</v>
      </c>
      <c r="AL47" s="20"/>
      <c r="AM47" s="14">
        <v>0</v>
      </c>
      <c r="AN47" s="20"/>
      <c r="AO47" s="14">
        <v>0</v>
      </c>
      <c r="AP47" s="20"/>
      <c r="AQ47" s="14">
        <v>0</v>
      </c>
      <c r="AR47" s="20"/>
      <c r="AS47" s="14">
        <v>2</v>
      </c>
      <c r="AT47" s="20"/>
      <c r="AU47" s="14">
        <v>3</v>
      </c>
      <c r="AV47" s="20"/>
      <c r="AW47" s="14">
        <v>1</v>
      </c>
      <c r="AX47" s="12"/>
    </row>
    <row r="48" spans="1:50" ht="12.75">
      <c r="A48" s="70" t="s">
        <v>27</v>
      </c>
      <c r="B48" s="14" t="s">
        <v>13</v>
      </c>
      <c r="C48" s="14"/>
      <c r="D48" s="85">
        <v>0</v>
      </c>
      <c r="E48" s="85">
        <v>0</v>
      </c>
      <c r="F48" s="85">
        <v>0</v>
      </c>
      <c r="G48" s="85">
        <v>0</v>
      </c>
      <c r="H48" s="85">
        <v>0</v>
      </c>
      <c r="I48" s="53">
        <v>0</v>
      </c>
      <c r="J48" s="53">
        <v>0</v>
      </c>
      <c r="K48" s="76">
        <v>0</v>
      </c>
      <c r="L48" s="76">
        <v>1917.482183</v>
      </c>
      <c r="M48" s="32"/>
      <c r="N48" s="76">
        <v>1306.041994</v>
      </c>
      <c r="O48" s="32"/>
      <c r="P48" s="32">
        <v>0</v>
      </c>
      <c r="Q48" s="32">
        <v>0</v>
      </c>
      <c r="R48" s="32"/>
      <c r="S48" s="32">
        <v>0</v>
      </c>
      <c r="T48" s="32"/>
      <c r="U48" s="32">
        <v>0</v>
      </c>
      <c r="V48" s="32"/>
      <c r="W48" s="63">
        <v>0</v>
      </c>
      <c r="X48" s="53"/>
      <c r="Y48" s="32">
        <v>0</v>
      </c>
      <c r="Z48" s="32"/>
      <c r="AA48" s="32">
        <v>0</v>
      </c>
      <c r="AB48" s="32"/>
      <c r="AC48" s="32">
        <v>0</v>
      </c>
      <c r="AD48" s="54"/>
      <c r="AE48" s="32">
        <v>0</v>
      </c>
      <c r="AF48" s="54"/>
      <c r="AG48" s="32">
        <v>0</v>
      </c>
      <c r="AH48" s="54"/>
      <c r="AI48" s="32">
        <v>0</v>
      </c>
      <c r="AJ48" s="54"/>
      <c r="AK48" s="32">
        <v>0</v>
      </c>
      <c r="AL48" s="54"/>
      <c r="AM48" s="32">
        <v>0</v>
      </c>
      <c r="AN48" s="54"/>
      <c r="AO48" s="32">
        <v>0</v>
      </c>
      <c r="AP48" s="54"/>
      <c r="AQ48" s="32">
        <v>0</v>
      </c>
      <c r="AR48" s="54"/>
      <c r="AS48" s="32">
        <v>0.032831</v>
      </c>
      <c r="AT48" s="54"/>
      <c r="AU48" s="32">
        <v>0.078524</v>
      </c>
      <c r="AV48" s="54"/>
      <c r="AW48" s="32">
        <v>0.014206</v>
      </c>
      <c r="AX48" s="12"/>
    </row>
    <row r="49" spans="1:50" ht="12.75">
      <c r="A49" s="70"/>
      <c r="B49" s="14"/>
      <c r="C49" s="14"/>
      <c r="D49" s="88"/>
      <c r="E49" s="88" t="s">
        <v>24</v>
      </c>
      <c r="F49" s="88"/>
      <c r="G49" s="88"/>
      <c r="H49" s="88"/>
      <c r="I49" s="82"/>
      <c r="J49" s="82"/>
      <c r="K49" s="76"/>
      <c r="L49" s="76"/>
      <c r="M49" s="32"/>
      <c r="N49" s="76"/>
      <c r="O49" s="32"/>
      <c r="P49" s="32"/>
      <c r="Q49" s="32"/>
      <c r="R49" s="32"/>
      <c r="S49" s="32"/>
      <c r="T49" s="32"/>
      <c r="U49" s="32"/>
      <c r="V49" s="32"/>
      <c r="W49" s="63"/>
      <c r="X49" s="53"/>
      <c r="Y49" s="32"/>
      <c r="Z49" s="32"/>
      <c r="AA49" s="32"/>
      <c r="AB49" s="32"/>
      <c r="AC49" s="32"/>
      <c r="AD49" s="54"/>
      <c r="AE49" s="32"/>
      <c r="AF49" s="54"/>
      <c r="AG49" s="32"/>
      <c r="AH49" s="54"/>
      <c r="AI49" s="32"/>
      <c r="AJ49" s="54"/>
      <c r="AK49" s="32"/>
      <c r="AL49" s="54"/>
      <c r="AM49" s="32"/>
      <c r="AN49" s="54"/>
      <c r="AO49" s="32"/>
      <c r="AP49" s="54"/>
      <c r="AQ49" s="32"/>
      <c r="AR49" s="54"/>
      <c r="AS49" s="32"/>
      <c r="AT49" s="54"/>
      <c r="AU49" s="32"/>
      <c r="AV49" s="54"/>
      <c r="AW49" s="32"/>
      <c r="AX49" s="12"/>
    </row>
    <row r="50" spans="1:50" ht="12.75">
      <c r="A50" s="77" t="s">
        <v>30</v>
      </c>
      <c r="B50" s="14" t="s">
        <v>13</v>
      </c>
      <c r="C50" s="14"/>
      <c r="D50" s="85">
        <v>0.090566</v>
      </c>
      <c r="E50" s="85">
        <v>0.047364438</v>
      </c>
      <c r="F50" s="85">
        <v>0.892626426</v>
      </c>
      <c r="G50" s="85">
        <v>0.392631844</v>
      </c>
      <c r="H50" s="85">
        <v>1.253124767</v>
      </c>
      <c r="I50" s="85">
        <v>2.471990983</v>
      </c>
      <c r="J50" s="85">
        <v>6.514164605</v>
      </c>
      <c r="K50" s="63">
        <v>16.029134398</v>
      </c>
      <c r="L50" s="63">
        <v>26.359463025</v>
      </c>
      <c r="M50" s="63"/>
      <c r="N50" s="63">
        <v>18.228728584</v>
      </c>
      <c r="O50" s="32"/>
      <c r="P50" s="32">
        <v>0.161284771</v>
      </c>
      <c r="Q50" s="32">
        <v>0</v>
      </c>
      <c r="R50" s="32"/>
      <c r="S50" s="32">
        <v>0</v>
      </c>
      <c r="T50" s="32"/>
      <c r="U50" s="32">
        <v>0.003917</v>
      </c>
      <c r="V50" s="32"/>
      <c r="W50" s="32">
        <v>0.062647</v>
      </c>
      <c r="X50" s="53"/>
      <c r="Y50" s="32">
        <v>0.426342</v>
      </c>
      <c r="Z50" s="32"/>
      <c r="AA50" s="32">
        <v>0.306266</v>
      </c>
      <c r="AB50" s="32"/>
      <c r="AC50" s="32">
        <v>0.032138</v>
      </c>
      <c r="AD50" s="54"/>
      <c r="AE50" s="32">
        <v>0.614334</v>
      </c>
      <c r="AF50" s="54"/>
      <c r="AG50" s="32">
        <v>0.222829</v>
      </c>
      <c r="AH50" s="54"/>
      <c r="AI50" s="32">
        <v>0.005026</v>
      </c>
      <c r="AJ50" s="54"/>
      <c r="AK50" s="32">
        <v>0.060615</v>
      </c>
      <c r="AL50" s="54"/>
      <c r="AM50" s="32">
        <v>0.112665</v>
      </c>
      <c r="AN50" s="54"/>
      <c r="AO50" s="32">
        <v>0.190523</v>
      </c>
      <c r="AP50" s="54"/>
      <c r="AQ50" s="32">
        <v>0.900242</v>
      </c>
      <c r="AR50" s="54"/>
      <c r="AS50" s="32">
        <v>6.909146</v>
      </c>
      <c r="AT50" s="54"/>
      <c r="AU50" s="32">
        <v>14.624039</v>
      </c>
      <c r="AV50" s="54"/>
      <c r="AW50" s="32">
        <v>18.837588</v>
      </c>
      <c r="AX50" s="12"/>
    </row>
    <row r="51" spans="1:50" ht="12.75">
      <c r="A51" s="77" t="s">
        <v>29</v>
      </c>
      <c r="B51" s="14" t="s">
        <v>13</v>
      </c>
      <c r="C51" s="14"/>
      <c r="D51" s="85">
        <v>6.76</v>
      </c>
      <c r="E51" s="85">
        <v>7.790403</v>
      </c>
      <c r="F51" s="85">
        <v>11.578</v>
      </c>
      <c r="G51" s="85">
        <v>18.181</v>
      </c>
      <c r="H51" s="85">
        <v>16.345</v>
      </c>
      <c r="I51" s="85">
        <v>23.1204</v>
      </c>
      <c r="J51" s="88">
        <v>28.549</v>
      </c>
      <c r="K51" s="64">
        <v>29.533</v>
      </c>
      <c r="L51" s="64">
        <v>38.409</v>
      </c>
      <c r="M51" s="64"/>
      <c r="N51" s="64">
        <v>15.766</v>
      </c>
      <c r="O51" s="14"/>
      <c r="P51" s="14">
        <v>0.808</v>
      </c>
      <c r="Q51" s="14">
        <v>0.482</v>
      </c>
      <c r="R51" s="14"/>
      <c r="S51" s="14">
        <v>0.533</v>
      </c>
      <c r="T51" s="14"/>
      <c r="U51" s="14">
        <v>0.722</v>
      </c>
      <c r="V51" s="14"/>
      <c r="W51" s="14">
        <v>0.784</v>
      </c>
      <c r="X51" s="24"/>
      <c r="Y51" s="14">
        <v>0.7929999999999999</v>
      </c>
      <c r="Z51" s="14"/>
      <c r="AA51" s="14">
        <v>1.429</v>
      </c>
      <c r="AB51" s="14"/>
      <c r="AC51" s="14">
        <v>0.354</v>
      </c>
      <c r="AD51" s="4"/>
      <c r="AE51" s="14">
        <v>0.8049999999999999</v>
      </c>
      <c r="AF51" s="4"/>
      <c r="AG51" s="14">
        <v>0.757</v>
      </c>
      <c r="AH51" s="4"/>
      <c r="AI51" s="14">
        <v>1.1139999999999999</v>
      </c>
      <c r="AJ51" s="4"/>
      <c r="AK51" s="14">
        <v>4.45</v>
      </c>
      <c r="AL51" s="2"/>
      <c r="AM51" s="32">
        <v>4.143051</v>
      </c>
      <c r="AN51" s="2"/>
      <c r="AO51" s="14">
        <v>8.197</v>
      </c>
      <c r="AP51" s="2"/>
      <c r="AQ51" s="14">
        <v>13.396</v>
      </c>
      <c r="AR51" s="2"/>
      <c r="AS51" s="14">
        <v>27.824</v>
      </c>
      <c r="AT51" s="2"/>
      <c r="AU51" s="14">
        <v>18.675</v>
      </c>
      <c r="AV51" s="2"/>
      <c r="AW51" s="14">
        <v>12.935</v>
      </c>
      <c r="AX51" s="12"/>
    </row>
    <row r="52" spans="1:50" ht="12.75">
      <c r="A52" s="12"/>
      <c r="B52" s="4"/>
      <c r="C52" s="4"/>
      <c r="D52" s="90"/>
      <c r="E52" s="90"/>
      <c r="F52" s="90"/>
      <c r="G52" s="23"/>
      <c r="H52" s="23"/>
      <c r="I52" s="23"/>
      <c r="J52" s="23"/>
      <c r="K52" s="65"/>
      <c r="L52" s="65"/>
      <c r="M52" s="4"/>
      <c r="N52" s="65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12"/>
    </row>
    <row r="53" spans="1:50" ht="12.75">
      <c r="A53" s="61" t="s">
        <v>31</v>
      </c>
      <c r="B53" s="15"/>
      <c r="C53" s="15"/>
      <c r="D53" s="50">
        <v>6038</v>
      </c>
      <c r="E53" s="50">
        <v>6097</v>
      </c>
      <c r="F53" s="50">
        <f>6386-6386+6385</f>
        <v>6385</v>
      </c>
      <c r="G53" s="24">
        <v>6631</v>
      </c>
      <c r="H53" s="24">
        <v>7254</v>
      </c>
      <c r="I53" s="24">
        <v>7476</v>
      </c>
      <c r="J53" s="24">
        <v>7973</v>
      </c>
      <c r="K53" s="50">
        <v>8150</v>
      </c>
      <c r="L53" s="50">
        <v>6557</v>
      </c>
      <c r="M53" s="24"/>
      <c r="N53" s="50">
        <v>4988</v>
      </c>
      <c r="O53" s="24"/>
      <c r="P53" s="24">
        <v>4532</v>
      </c>
      <c r="Q53" s="24">
        <v>4476</v>
      </c>
      <c r="R53" s="24"/>
      <c r="S53" s="24">
        <v>4514</v>
      </c>
      <c r="T53" s="15"/>
      <c r="U53" s="24">
        <v>5078</v>
      </c>
      <c r="V53" s="24"/>
      <c r="W53" s="24">
        <v>5311</v>
      </c>
      <c r="X53" s="24"/>
      <c r="Y53" s="24">
        <v>5430</v>
      </c>
      <c r="Z53" s="15"/>
      <c r="AA53" s="24">
        <v>6167</v>
      </c>
      <c r="AB53" s="15"/>
      <c r="AC53" s="25">
        <v>6452</v>
      </c>
      <c r="AD53" s="25"/>
      <c r="AE53" s="25">
        <v>7266</v>
      </c>
      <c r="AF53" s="25"/>
      <c r="AG53" s="25">
        <v>7359</v>
      </c>
      <c r="AH53" s="25"/>
      <c r="AI53" s="25">
        <v>7793</v>
      </c>
      <c r="AJ53" s="22"/>
      <c r="AK53" s="7">
        <v>9151</v>
      </c>
      <c r="AL53" s="7"/>
      <c r="AM53" s="7">
        <v>11856</v>
      </c>
      <c r="AN53" s="7"/>
      <c r="AO53" s="7">
        <v>17526</v>
      </c>
      <c r="AP53" s="7"/>
      <c r="AQ53" s="7">
        <v>20994</v>
      </c>
      <c r="AR53" s="7"/>
      <c r="AS53" s="7">
        <v>22459</v>
      </c>
      <c r="AT53" s="7"/>
      <c r="AU53" s="7">
        <v>22586</v>
      </c>
      <c r="AV53" s="7"/>
      <c r="AW53" s="7">
        <v>19247</v>
      </c>
      <c r="AX53" s="12"/>
    </row>
    <row r="54" spans="1:50" ht="12.75">
      <c r="A54" s="55" t="s">
        <v>12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7"/>
      <c r="X54" s="57"/>
      <c r="Y54" s="56"/>
      <c r="Z54" s="56"/>
      <c r="AA54" s="56"/>
      <c r="AB54" s="56"/>
      <c r="AC54" s="58"/>
      <c r="AD54" s="58"/>
      <c r="AE54" s="58"/>
      <c r="AF54" s="58"/>
      <c r="AG54" s="58"/>
      <c r="AH54" s="58"/>
      <c r="AI54" s="58"/>
      <c r="AJ54" s="58"/>
      <c r="AK54" s="56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12"/>
    </row>
    <row r="55" ht="12.75">
      <c r="A55" s="91" t="s">
        <v>34</v>
      </c>
    </row>
    <row r="56" spans="1:35" ht="12.75">
      <c r="A56" s="92" t="s">
        <v>33</v>
      </c>
      <c r="AI56"/>
    </row>
    <row r="57" spans="1:35" ht="12.75">
      <c r="A57" s="93" t="s">
        <v>35</v>
      </c>
      <c r="AI57"/>
    </row>
    <row r="58" spans="1:47" ht="12.75">
      <c r="A58" s="94" t="s">
        <v>36</v>
      </c>
      <c r="AI58" s="15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</row>
    <row r="59" spans="1:47" ht="12.75">
      <c r="A59" s="94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</row>
    <row r="60" ht="12.75">
      <c r="AI60"/>
    </row>
    <row r="65" spans="36:43" ht="12.75">
      <c r="AJ65" s="13"/>
      <c r="AK65" s="13"/>
      <c r="AL65" s="13"/>
      <c r="AM65" s="13"/>
      <c r="AN65" s="13"/>
      <c r="AO65" s="13"/>
      <c r="AP65" s="13"/>
      <c r="AQ65" s="13"/>
    </row>
  </sheetData>
  <sheetProtection/>
  <mergeCells count="1">
    <mergeCell ref="A2:AX2"/>
  </mergeCells>
  <printOptions/>
  <pageMargins left="0.36" right="0.28" top="0" bottom="0.15" header="0.25" footer="0.4"/>
  <pageSetup fitToHeight="1" fitToWidth="1" horizontalDpi="1200" verticalDpi="1200" orientation="landscape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O35"/>
  <sheetViews>
    <sheetView zoomScalePageLayoutView="0" workbookViewId="0" topLeftCell="A1">
      <selection activeCell="C14" sqref="C14"/>
    </sheetView>
  </sheetViews>
  <sheetFormatPr defaultColWidth="9.140625" defaultRowHeight="12.75"/>
  <sheetData>
    <row r="5" spans="1:15" ht="12.75">
      <c r="A5">
        <f aca="true" t="shared" si="0" ref="A5:M5">+B5+1</f>
        <v>2004</v>
      </c>
      <c r="B5">
        <f t="shared" si="0"/>
        <v>2003</v>
      </c>
      <c r="C5">
        <f t="shared" si="0"/>
        <v>2002</v>
      </c>
      <c r="D5">
        <f t="shared" si="0"/>
        <v>2001</v>
      </c>
      <c r="E5">
        <v>2000</v>
      </c>
      <c r="F5">
        <f t="shared" si="0"/>
        <v>1999</v>
      </c>
      <c r="G5">
        <f t="shared" si="0"/>
        <v>1998</v>
      </c>
      <c r="H5">
        <f t="shared" si="0"/>
        <v>1997</v>
      </c>
      <c r="I5">
        <f t="shared" si="0"/>
        <v>1996</v>
      </c>
      <c r="J5">
        <f t="shared" si="0"/>
        <v>1995</v>
      </c>
      <c r="K5">
        <f t="shared" si="0"/>
        <v>1994</v>
      </c>
      <c r="L5">
        <f t="shared" si="0"/>
        <v>1993</v>
      </c>
      <c r="M5">
        <f t="shared" si="0"/>
        <v>1992</v>
      </c>
      <c r="N5">
        <f>+O5+1</f>
        <v>1991</v>
      </c>
      <c r="O5">
        <v>1990</v>
      </c>
    </row>
    <row r="7" spans="1:15" ht="12.75">
      <c r="A7">
        <v>4</v>
      </c>
      <c r="B7">
        <v>3</v>
      </c>
      <c r="C7">
        <v>11</v>
      </c>
      <c r="D7">
        <v>4</v>
      </c>
      <c r="E7">
        <v>7</v>
      </c>
      <c r="F7">
        <v>8</v>
      </c>
      <c r="G7">
        <v>3</v>
      </c>
      <c r="H7">
        <v>1</v>
      </c>
      <c r="I7">
        <v>6</v>
      </c>
      <c r="J7">
        <v>8</v>
      </c>
      <c r="K7">
        <v>15</v>
      </c>
      <c r="L7">
        <v>51</v>
      </c>
      <c r="M7">
        <v>181</v>
      </c>
      <c r="N7">
        <v>271</v>
      </c>
      <c r="O7">
        <v>382</v>
      </c>
    </row>
    <row r="9" spans="1:15" ht="12.75">
      <c r="A9" s="24">
        <v>5281</v>
      </c>
      <c r="B9" s="24">
        <v>5302</v>
      </c>
      <c r="C9" s="24">
        <v>5435</v>
      </c>
      <c r="D9" s="24">
        <v>6229</v>
      </c>
      <c r="E9" s="25">
        <v>6451</v>
      </c>
      <c r="F9" s="25">
        <v>7266</v>
      </c>
      <c r="G9" s="25">
        <v>7359</v>
      </c>
      <c r="H9" s="25">
        <v>7793</v>
      </c>
      <c r="I9" s="7">
        <v>9151</v>
      </c>
      <c r="J9" s="7">
        <v>11856</v>
      </c>
      <c r="K9" s="7">
        <v>17526</v>
      </c>
      <c r="L9" s="7">
        <v>20994</v>
      </c>
      <c r="M9" s="7">
        <v>22459</v>
      </c>
      <c r="N9" s="7">
        <v>22586</v>
      </c>
      <c r="O9" s="26">
        <v>19247</v>
      </c>
    </row>
    <row r="14" spans="1:5" ht="12.75">
      <c r="A14">
        <v>1990</v>
      </c>
      <c r="C14">
        <v>382</v>
      </c>
      <c r="E14" s="7">
        <v>19247</v>
      </c>
    </row>
    <row r="15" spans="1:5" ht="12.75">
      <c r="A15">
        <v>1991</v>
      </c>
      <c r="C15">
        <v>271</v>
      </c>
      <c r="E15" s="7">
        <v>22586</v>
      </c>
    </row>
    <row r="16" spans="1:5" ht="12.75">
      <c r="A16">
        <v>1992</v>
      </c>
      <c r="C16">
        <v>181</v>
      </c>
      <c r="E16" s="7">
        <v>22459</v>
      </c>
    </row>
    <row r="17" spans="1:5" ht="12.75">
      <c r="A17">
        <v>1993</v>
      </c>
      <c r="C17">
        <v>51</v>
      </c>
      <c r="E17" s="7">
        <v>20994</v>
      </c>
    </row>
    <row r="18" spans="1:5" ht="12.75">
      <c r="A18">
        <v>1994</v>
      </c>
      <c r="C18">
        <v>15</v>
      </c>
      <c r="E18" s="7">
        <v>17526</v>
      </c>
    </row>
    <row r="19" spans="1:5" ht="12.75">
      <c r="A19">
        <v>1995</v>
      </c>
      <c r="C19">
        <v>8</v>
      </c>
      <c r="E19" s="7">
        <v>11856</v>
      </c>
    </row>
    <row r="20" spans="1:5" ht="12.75">
      <c r="A20">
        <v>1996</v>
      </c>
      <c r="C20">
        <v>6</v>
      </c>
      <c r="E20" s="7">
        <v>9151</v>
      </c>
    </row>
    <row r="21" spans="1:5" ht="12.75">
      <c r="A21">
        <v>1997</v>
      </c>
      <c r="C21">
        <v>1</v>
      </c>
      <c r="E21" s="25">
        <v>7793</v>
      </c>
    </row>
    <row r="22" spans="1:5" ht="12.75">
      <c r="A22">
        <v>1998</v>
      </c>
      <c r="C22">
        <v>3</v>
      </c>
      <c r="E22" s="25">
        <v>7359</v>
      </c>
    </row>
    <row r="23" spans="1:5" ht="12.75">
      <c r="A23">
        <v>1999</v>
      </c>
      <c r="C23">
        <v>8</v>
      </c>
      <c r="E23" s="25">
        <v>7266</v>
      </c>
    </row>
    <row r="24" spans="1:5" ht="12.75">
      <c r="A24">
        <v>2000</v>
      </c>
      <c r="C24">
        <v>7</v>
      </c>
      <c r="E24" s="25">
        <v>6451</v>
      </c>
    </row>
    <row r="25" spans="1:5" ht="12.75">
      <c r="A25">
        <v>2001</v>
      </c>
      <c r="C25">
        <v>4</v>
      </c>
      <c r="E25" s="24">
        <v>6229</v>
      </c>
    </row>
    <row r="26" spans="1:5" ht="12.75">
      <c r="A26">
        <v>2002</v>
      </c>
      <c r="C26">
        <v>11</v>
      </c>
      <c r="E26" s="24">
        <v>5435</v>
      </c>
    </row>
    <row r="27" spans="1:5" ht="12.75">
      <c r="A27">
        <v>2003</v>
      </c>
      <c r="C27">
        <v>3</v>
      </c>
      <c r="E27" s="24">
        <v>5302</v>
      </c>
    </row>
    <row r="28" spans="1:5" ht="12.75">
      <c r="A28">
        <v>2004</v>
      </c>
      <c r="C28">
        <v>4</v>
      </c>
      <c r="E28" s="51">
        <v>5281</v>
      </c>
    </row>
    <row r="31" spans="1:15" ht="12.75">
      <c r="A31">
        <v>1990</v>
      </c>
      <c r="B31">
        <v>1991</v>
      </c>
      <c r="C31">
        <v>1992</v>
      </c>
      <c r="D31">
        <v>1993</v>
      </c>
      <c r="E31">
        <v>1994</v>
      </c>
      <c r="F31">
        <v>1995</v>
      </c>
      <c r="G31">
        <v>1996</v>
      </c>
      <c r="H31">
        <v>1997</v>
      </c>
      <c r="I31">
        <v>1998</v>
      </c>
      <c r="J31">
        <v>1999</v>
      </c>
      <c r="K31">
        <v>2000</v>
      </c>
      <c r="L31">
        <v>2001</v>
      </c>
      <c r="M31">
        <v>2002</v>
      </c>
      <c r="N31">
        <v>2003</v>
      </c>
      <c r="O31">
        <v>2004</v>
      </c>
    </row>
    <row r="33" spans="1:15" ht="12.75">
      <c r="A33">
        <v>382</v>
      </c>
      <c r="B33">
        <v>271</v>
      </c>
      <c r="C33">
        <v>181</v>
      </c>
      <c r="D33">
        <v>51</v>
      </c>
      <c r="E33">
        <v>15</v>
      </c>
      <c r="F33">
        <v>8</v>
      </c>
      <c r="G33">
        <v>6</v>
      </c>
      <c r="H33">
        <v>1</v>
      </c>
      <c r="I33">
        <v>3</v>
      </c>
      <c r="J33">
        <v>8</v>
      </c>
      <c r="K33">
        <v>7</v>
      </c>
      <c r="L33">
        <v>4</v>
      </c>
      <c r="M33">
        <v>11</v>
      </c>
      <c r="N33">
        <v>3</v>
      </c>
      <c r="O33">
        <v>4</v>
      </c>
    </row>
    <row r="35" spans="1:15" ht="12.75">
      <c r="A35" s="7">
        <v>19247</v>
      </c>
      <c r="B35" s="7">
        <v>22586</v>
      </c>
      <c r="C35" s="7">
        <v>22459</v>
      </c>
      <c r="D35" s="7">
        <v>20994</v>
      </c>
      <c r="E35" s="7">
        <v>17526</v>
      </c>
      <c r="F35" s="7">
        <v>11856</v>
      </c>
      <c r="G35" s="7">
        <v>9151</v>
      </c>
      <c r="H35" s="25">
        <v>7793</v>
      </c>
      <c r="I35" s="25">
        <v>7359</v>
      </c>
      <c r="J35" s="25">
        <v>7266</v>
      </c>
      <c r="K35" s="25">
        <v>6451</v>
      </c>
      <c r="L35" s="24">
        <v>6229</v>
      </c>
      <c r="M35" s="24">
        <v>5435</v>
      </c>
      <c r="N35" s="24">
        <v>5302</v>
      </c>
      <c r="O35" s="51">
        <v>5281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Sysadmin</dc:creator>
  <cp:keywords/>
  <dc:description/>
  <cp:lastModifiedBy>Lamont, James</cp:lastModifiedBy>
  <cp:lastPrinted>2016-05-24T22:06:37Z</cp:lastPrinted>
  <dcterms:created xsi:type="dcterms:W3CDTF">2001-03-26T14:09:06Z</dcterms:created>
  <dcterms:modified xsi:type="dcterms:W3CDTF">2017-05-22T12:56:11Z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