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ata\QBP\2303\Charts\For Posting to Web\Community Banks\"/>
    </mc:Choice>
  </mc:AlternateContent>
  <bookViews>
    <workbookView xWindow="-135" yWindow="915" windowWidth="15270" windowHeight="2055" tabRatio="872"/>
  </bookViews>
  <sheets>
    <sheet name="Chart" sheetId="16" r:id="rId1"/>
    <sheet name="Data" sheetId="15" r:id="rId2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43644.6465625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</workbook>
</file>

<file path=xl/calcChain.xml><?xml version="1.0" encoding="utf-8"?>
<calcChain xmlns="http://schemas.openxmlformats.org/spreadsheetml/2006/main">
  <c r="B15" i="15" l="1"/>
  <c r="C15" i="15"/>
  <c r="B14" i="15"/>
  <c r="C14" i="15"/>
  <c r="B11" i="15"/>
  <c r="C11" i="15"/>
  <c r="B10" i="15"/>
  <c r="C10" i="15"/>
  <c r="B9" i="15"/>
  <c r="C9" i="15"/>
  <c r="B8" i="15"/>
  <c r="C8" i="15"/>
  <c r="B7" i="15"/>
  <c r="C7" i="15"/>
</calcChain>
</file>

<file path=xl/sharedStrings.xml><?xml version="1.0" encoding="utf-8"?>
<sst xmlns="http://schemas.openxmlformats.org/spreadsheetml/2006/main" count="15" uniqueCount="14">
  <si>
    <t xml:space="preserve">Chart 3: Change in Loan Balances and Unused Commitments </t>
  </si>
  <si>
    <t>FDIC-Insured Community Banks</t>
  </si>
  <si>
    <t>Billions of Dollars</t>
  </si>
  <si>
    <t>Loan Balances</t>
  </si>
  <si>
    <t>Nonfarm Nonresidential RE</t>
  </si>
  <si>
    <t>Unused Commitments</t>
  </si>
  <si>
    <t>Source: FDIC.</t>
  </si>
  <si>
    <t xml:space="preserve">Commercial &amp; Industrial </t>
  </si>
  <si>
    <t>Construction &amp; Development</t>
  </si>
  <si>
    <t>Commercial RE &amp; Construction</t>
  </si>
  <si>
    <t>1–4 Family Residential RE</t>
  </si>
  <si>
    <t>Farm Loans</t>
  </si>
  <si>
    <t>Year-Over-Year Change Change 1Q 2023 vs. 1Q 2022</t>
  </si>
  <si>
    <t>Quarter-Over-Quarter Change Change 1Q 2023 vs. 4Q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</si>
</sst>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&quot;$&quot;#,##0.0"/>
  </numFmts>
  <fonts count="29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System"/>
      <family val="2"/>
    </font>
    <font>
      <i/>
      <sz val="10"/>
      <name val="System"/>
      <family val="2"/>
    </font>
    <font>
      <sz val="10"/>
      <name val="System"/>
      <family val="2"/>
    </font>
    <font>
      <sz val="10"/>
      <name val="MS Sans Serif"/>
      <family val="2"/>
    </font>
    <font>
      <b/>
      <sz val="10"/>
      <name val="Source Sans Pro"/>
      <family val="2"/>
    </font>
    <font>
      <sz val="10"/>
      <name val="Source Sans Pro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3">
    <xf numFmtId="0" fontId="0" fillId="0" borderId="0"/>
    <xf numFmtId="43" fontId="20" fillId="0" borderId="0" applyFont="0" applyFill="0" applyBorder="0" applyAlignment="0" applyProtection="0"/>
    <xf numFmtId="0" fontId="21" fillId="0" borderId="0"/>
    <xf numFmtId="0" fontId="21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22" fillId="0" borderId="0"/>
    <xf numFmtId="0" fontId="5" fillId="0" borderId="0"/>
    <xf numFmtId="0" fontId="23" fillId="0" borderId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5" fillId="0" borderId="0"/>
    <xf numFmtId="0" fontId="26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9">
    <xf numFmtId="0" fontId="0" fillId="0" borderId="0" xfId="0"/>
    <xf numFmtId="0" fontId="27" fillId="0" borderId="0" xfId="0" applyFont="1"/>
    <xf numFmtId="0" fontId="28" fillId="0" borderId="0" xfId="0" applyFont="1"/>
    <xf numFmtId="0" fontId="27" fillId="0" borderId="0" xfId="0" applyFont="1" applyAlignment="1">
      <alignment horizontal="right" wrapText="1"/>
    </xf>
    <xf numFmtId="0" fontId="27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165" fontId="28" fillId="0" borderId="0" xfId="0" applyNumberFormat="1" applyFont="1" applyFill="1"/>
    <xf numFmtId="165" fontId="28" fillId="0" borderId="0" xfId="1" applyNumberFormat="1" applyFont="1" applyFill="1" applyBorder="1"/>
    <xf numFmtId="165" fontId="28" fillId="0" borderId="0" xfId="0" applyNumberFormat="1" applyFont="1" applyFill="1" applyBorder="1"/>
  </cellXfs>
  <cellStyles count="53">
    <cellStyle name="Comma" xfId="1" builtinId="3"/>
    <cellStyle name="Comma 2" xfId="21"/>
    <cellStyle name="Comma 2 2" xfId="27"/>
    <cellStyle name="Comma 2 3" xfId="28"/>
    <cellStyle name="Comma 3" xfId="29"/>
    <cellStyle name="Comma 4" xfId="30"/>
    <cellStyle name="Comma 5" xfId="31"/>
    <cellStyle name="Comma 6" xfId="32"/>
    <cellStyle name="Comma 7" xfId="33"/>
    <cellStyle name="Comma 8" xfId="34"/>
    <cellStyle name="Currency 2" xfId="35"/>
    <cellStyle name="Euro" xfId="22"/>
    <cellStyle name="Normal" xfId="0" builtinId="0"/>
    <cellStyle name="Normal 10" xfId="10"/>
    <cellStyle name="Normal 10 2" xfId="36"/>
    <cellStyle name="Normal 11" xfId="11"/>
    <cellStyle name="Normal 12" xfId="12"/>
    <cellStyle name="Normal 13" xfId="13"/>
    <cellStyle name="Normal 14" xfId="14"/>
    <cellStyle name="Normal 15" xfId="15"/>
    <cellStyle name="Normal 16" xfId="16"/>
    <cellStyle name="Normal 17" xfId="17"/>
    <cellStyle name="Normal 18" xfId="18"/>
    <cellStyle name="Normal 19" xfId="19"/>
    <cellStyle name="Normal 2" xfId="2"/>
    <cellStyle name="Normal 2 2" xfId="20"/>
    <cellStyle name="Normal 2 3" xfId="24"/>
    <cellStyle name="Normal 2 4" xfId="26"/>
    <cellStyle name="Normal 20" xfId="25"/>
    <cellStyle name="Normal 21" xfId="50"/>
    <cellStyle name="Normal 22" xfId="51"/>
    <cellStyle name="Normal 23" xfId="52"/>
    <cellStyle name="Normal 3" xfId="3"/>
    <cellStyle name="Normal 4" xfId="4"/>
    <cellStyle name="Normal 4 2" xfId="37"/>
    <cellStyle name="Normal 4 3" xfId="38"/>
    <cellStyle name="Normal 5" xfId="5"/>
    <cellStyle name="Normal 6" xfId="6"/>
    <cellStyle name="Normal 7" xfId="7"/>
    <cellStyle name="Normal 8" xfId="8"/>
    <cellStyle name="Normal 9" xfId="9"/>
    <cellStyle name="Percent 10" xfId="39"/>
    <cellStyle name="Percent 11" xfId="40"/>
    <cellStyle name="Percent 12" xfId="41"/>
    <cellStyle name="Percent 2" xfId="23"/>
    <cellStyle name="Percent 2 2" xfId="42"/>
    <cellStyle name="Percent 3" xfId="43"/>
    <cellStyle name="Percent 4" xfId="44"/>
    <cellStyle name="Percent 5" xfId="45"/>
    <cellStyle name="Percent 6" xfId="46"/>
    <cellStyle name="Percent 7" xfId="47"/>
    <cellStyle name="Percent 8" xfId="48"/>
    <cellStyle name="Percent 9" xfId="49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alignment horizontal="right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3847570701572265E-2"/>
          <c:y val="0.19834920483194532"/>
          <c:w val="0.91201230473200501"/>
          <c:h val="0.59856921526690798"/>
        </c:manualLayout>
      </c:layout>
      <c:barChart>
        <c:barDir val="col"/>
        <c:grouping val="clustered"/>
        <c:varyColors val="0"/>
        <c:ser>
          <c:idx val="0"/>
          <c:order val="0"/>
          <c:tx>
            <c:v>Change 1Q 2023 vs. 1Q 2022</c:v>
          </c:tx>
          <c:spPr>
            <a:solidFill>
              <a:srgbClr val="00629B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B4B-4708-9EE1-E8A57478A17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B4B-4708-9EE1-E8A57478A17F}"/>
              </c:ext>
            </c:extLst>
          </c:dPt>
          <c:dLbls>
            <c:dLbl>
              <c:idx val="1"/>
              <c:layout>
                <c:manualLayout>
                  <c:x val="-2.4562059951163973E-17"/>
                  <c:y val="4.0453074433656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2289604273742318E-2"/>
                      <c:h val="4.67537204087353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1729-4C7D-B1B4-9E98DBE60B17}"/>
                </c:ext>
              </c:extLst>
            </c:dLbl>
            <c:dLbl>
              <c:idx val="2"/>
              <c:layout>
                <c:manualLayout>
                  <c:x val="-1.0955875171185549E-3"/>
                  <c:y val="3.8471591466004507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B4B-4708-9EE1-E8A57478A17F}"/>
                </c:ext>
              </c:extLst>
            </c:dLbl>
            <c:dLbl>
              <c:idx val="4"/>
              <c:layout>
                <c:manualLayout>
                  <c:x val="-1.134032830219263E-3"/>
                  <c:y val="-3.45495583798913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B4B-4708-9EE1-E8A57478A17F}"/>
                </c:ext>
              </c:extLst>
            </c:dLbl>
            <c:dLbl>
              <c:idx val="5"/>
              <c:layout>
                <c:manualLayout>
                  <c:x val="-1.5731406495803226E-4"/>
                  <c:y val="1.252572940830528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B4B-4708-9EE1-E8A57478A17F}"/>
                </c:ext>
              </c:extLst>
            </c:dLbl>
            <c:dLbl>
              <c:idx val="6"/>
              <c:layout>
                <c:manualLayout>
                  <c:x val="1.0702343917224123E-5"/>
                  <c:y val="1.670097254440705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B4B-4708-9EE1-E8A57478A17F}"/>
                </c:ext>
              </c:extLst>
            </c:dLbl>
            <c:dLbl>
              <c:idx val="7"/>
              <c:layout>
                <c:manualLayout>
                  <c:x val="1.5585937743530277E-6"/>
                  <c:y val="7.6235283867524856E-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4B-4708-9EE1-E8A57478A17F}"/>
                </c:ext>
              </c:extLst>
            </c:dLbl>
            <c:dLbl>
              <c:idx val="8"/>
              <c:layout>
                <c:manualLayout>
                  <c:x val="3.1171875487060555E-6"/>
                  <c:y val="3.458359198876074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4B-4708-9EE1-E8A57478A17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0">
                    <a:solidFill>
                      <a:sysClr val="windowText" lastClr="000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(Data!$A$7:$A$11,Data!$A$14:$A$15)</c:f>
              <c:strCache>
                <c:ptCount val="7"/>
                <c:pt idx="0">
                  <c:v>Nonfarm Nonresidential RE</c:v>
                </c:pt>
                <c:pt idx="1">
                  <c:v>Commercial &amp; Industrial </c:v>
                </c:pt>
                <c:pt idx="2">
                  <c:v>1–4 Family Residential RE</c:v>
                </c:pt>
                <c:pt idx="3">
                  <c:v>Construction &amp; Development</c:v>
                </c:pt>
                <c:pt idx="4">
                  <c:v>Farm Loans</c:v>
                </c:pt>
                <c:pt idx="5">
                  <c:v>Commercial RE &amp; Construction</c:v>
                </c:pt>
                <c:pt idx="6">
                  <c:v>Commercial &amp; Industrial </c:v>
                </c:pt>
              </c:strCache>
            </c:strRef>
          </c:cat>
          <c:val>
            <c:numRef>
              <c:f>(Data!$B$7:$B$11,Data!$B$14:$B$15)</c:f>
              <c:numCache>
                <c:formatCode>"$"#,##0.0</c:formatCode>
                <c:ptCount val="7"/>
                <c:pt idx="0">
                  <c:v>67.223782999999997</c:v>
                </c:pt>
                <c:pt idx="1">
                  <c:v>18.923860000000001</c:v>
                </c:pt>
                <c:pt idx="2">
                  <c:v>63.087511999999997</c:v>
                </c:pt>
                <c:pt idx="3">
                  <c:v>28.373999000000001</c:v>
                </c:pt>
                <c:pt idx="4">
                  <c:v>1.986713</c:v>
                </c:pt>
                <c:pt idx="5">
                  <c:v>9.762499</c:v>
                </c:pt>
                <c:pt idx="6">
                  <c:v>13.70997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B4B-4708-9EE1-E8A57478A17F}"/>
            </c:ext>
          </c:extLst>
        </c:ser>
        <c:ser>
          <c:idx val="1"/>
          <c:order val="1"/>
          <c:tx>
            <c:v>Change 1Q 2023 vs. 4Q 2022</c:v>
          </c:tx>
          <c:spPr>
            <a:solidFill>
              <a:srgbClr val="D50032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B4B-4708-9EE1-E8A57478A17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B4B-4708-9EE1-E8A57478A17F}"/>
              </c:ext>
            </c:extLst>
          </c:dPt>
          <c:dLbls>
            <c:dLbl>
              <c:idx val="0"/>
              <c:layout>
                <c:manualLayout>
                  <c:x val="2.0781250324707036E-6"/>
                  <c:y val="0"/>
                </c:manualLayout>
              </c:layout>
              <c:numFmt formatCode="#,##0.0" sourceLinked="0"/>
              <c:spPr>
                <a:noFill/>
              </c:spPr>
              <c:txPr>
                <a:bodyPr/>
                <a:lstStyle/>
                <a:p>
                  <a:pPr>
                    <a:defRPr sz="1600" b="0">
                      <a:solidFill>
                        <a:sysClr val="windowText" lastClr="000000"/>
                      </a:solidFill>
                      <a:latin typeface="Source Sans Pro" panose="020B0503030403020204" pitchFamily="34" charset="0"/>
                      <a:ea typeface="Source Sans Pro" panose="020B0503030403020204" pitchFamily="34" charset="0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CB4B-4708-9EE1-E8A57478A17F}"/>
                </c:ext>
              </c:extLst>
            </c:dLbl>
            <c:dLbl>
              <c:idx val="1"/>
              <c:layout>
                <c:manualLayout>
                  <c:x val="1.3413466001636763E-3"/>
                  <c:y val="2.022653721682847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CB4B-4708-9EE1-E8A57478A17F}"/>
                </c:ext>
              </c:extLst>
            </c:dLbl>
            <c:dLbl>
              <c:idx val="2"/>
              <c:layout>
                <c:manualLayout>
                  <c:x val="2.5976562905883793E-6"/>
                  <c:y val="5.4453774191089186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B4B-4708-9EE1-E8A57478A17F}"/>
                </c:ext>
              </c:extLst>
            </c:dLbl>
            <c:dLbl>
              <c:idx val="3"/>
              <c:layout>
                <c:manualLayout>
                  <c:x val="2.0781250325190887E-6"/>
                  <c:y val="1.728907330567081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CB4B-4708-9EE1-E8A57478A17F}"/>
                </c:ext>
              </c:extLst>
            </c:dLbl>
            <c:dLbl>
              <c:idx val="4"/>
              <c:layout>
                <c:manualLayout>
                  <c:x val="4.8071972587098886E-4"/>
                  <c:y val="3.574553184823622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B4B-4708-9EE1-E8A57478A17F}"/>
                </c:ext>
              </c:extLst>
            </c:dLbl>
            <c:dLbl>
              <c:idx val="5"/>
              <c:layout>
                <c:manualLayout>
                  <c:x val="-1.3201631425994126E-3"/>
                  <c:y val="2.29152689501759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CB4B-4708-9EE1-E8A57478A17F}"/>
                </c:ext>
              </c:extLst>
            </c:dLbl>
            <c:dLbl>
              <c:idx val="6"/>
              <c:layout>
                <c:manualLayout>
                  <c:x val="-2.5812146616001359E-3"/>
                  <c:y val="6.91392230563676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B4B-4708-9EE1-E8A57478A17F}"/>
                </c:ext>
              </c:extLst>
            </c:dLbl>
            <c:dLbl>
              <c:idx val="7"/>
              <c:layout>
                <c:manualLayout>
                  <c:x val="1.0504922039139406E-4"/>
                  <c:y val="1.73203842258306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B4B-4708-9EE1-E8A57478A17F}"/>
                </c:ext>
              </c:extLst>
            </c:dLbl>
            <c:dLbl>
              <c:idx val="8"/>
              <c:layout>
                <c:manualLayout>
                  <c:x val="-1.3185703331026614E-3"/>
                  <c:y val="1.945633351847616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B4B-4708-9EE1-E8A57478A17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0">
                    <a:solidFill>
                      <a:sysClr val="windowText" lastClr="000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(Data!$A$7:$A$11,Data!$A$14:$A$15)</c:f>
              <c:strCache>
                <c:ptCount val="7"/>
                <c:pt idx="0">
                  <c:v>Nonfarm Nonresidential RE</c:v>
                </c:pt>
                <c:pt idx="1">
                  <c:v>Commercial &amp; Industrial </c:v>
                </c:pt>
                <c:pt idx="2">
                  <c:v>1–4 Family Residential RE</c:v>
                </c:pt>
                <c:pt idx="3">
                  <c:v>Construction &amp; Development</c:v>
                </c:pt>
                <c:pt idx="4">
                  <c:v>Farm Loans</c:v>
                </c:pt>
                <c:pt idx="5">
                  <c:v>Commercial RE &amp; Construction</c:v>
                </c:pt>
                <c:pt idx="6">
                  <c:v>Commercial &amp; Industrial </c:v>
                </c:pt>
              </c:strCache>
            </c:strRef>
          </c:cat>
          <c:val>
            <c:numRef>
              <c:f>(Data!$C$7:$C$11,Data!$C$14:$C$15)</c:f>
              <c:numCache>
                <c:formatCode>"$"#,##0.0</c:formatCode>
                <c:ptCount val="7"/>
                <c:pt idx="0">
                  <c:v>10.954349000000001</c:v>
                </c:pt>
                <c:pt idx="1">
                  <c:v>1.6519029999999999</c:v>
                </c:pt>
                <c:pt idx="2">
                  <c:v>9.3789730000000002</c:v>
                </c:pt>
                <c:pt idx="3">
                  <c:v>4.8390779999999998</c:v>
                </c:pt>
                <c:pt idx="4">
                  <c:v>-4.5123049999999996</c:v>
                </c:pt>
                <c:pt idx="5">
                  <c:v>-4.1487829999999999</c:v>
                </c:pt>
                <c:pt idx="6">
                  <c:v>1.829288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B4B-4708-9EE1-E8A57478A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axId val="159535872"/>
        <c:axId val="159537408"/>
      </c:barChart>
      <c:catAx>
        <c:axId val="15953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400">
                <a:latin typeface="Source Sans Pro" panose="020B0503030403020204" pitchFamily="34" charset="0"/>
                <a:ea typeface="Source Sans Pro" panose="020B0503030403020204" pitchFamily="34" charset="0"/>
              </a:defRPr>
            </a:pPr>
            <a:endParaRPr lang="en-US"/>
          </a:p>
        </c:txPr>
        <c:crossAx val="159537408"/>
        <c:crosses val="autoZero"/>
        <c:auto val="1"/>
        <c:lblAlgn val="ctr"/>
        <c:lblOffset val="0"/>
        <c:noMultiLvlLbl val="0"/>
      </c:catAx>
      <c:valAx>
        <c:axId val="159537408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600">
                <a:latin typeface="Source Sans Pro" panose="020B0503030403020204" pitchFamily="34" charset="0"/>
                <a:ea typeface="Source Sans Pro" panose="020B0503030403020204" pitchFamily="34" charset="0"/>
              </a:defRPr>
            </a:pPr>
            <a:endParaRPr lang="en-US"/>
          </a:p>
        </c:txPr>
        <c:crossAx val="15953587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59474907345124572"/>
          <c:y val="7.1723666916824511E-2"/>
          <c:w val="0.33381279098906608"/>
          <c:h val="8.8881159144063124E-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600">
              <a:latin typeface="Source Sans Pro" panose="020B0503030403020204" pitchFamily="34" charset="0"/>
              <a:ea typeface="Source Sans Pro" panose="020B0503030403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Arial" pitchFamily="34" charset="0"/>
          <a:ea typeface="Arial"/>
          <a:cs typeface="Arial" pitchFamily="34" charset="0"/>
        </a:defRPr>
      </a:pPr>
      <a:endParaRPr lang="en-US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10"/>
  <sheetViews>
    <sheetView tabSelected="1" zoomScale="90" workbookViewId="0"/>
  </sheetViews>
  <pageMargins left="0.25" right="0.25" top="0.75" bottom="0.75" header="0.3" footer="0.3"/>
  <pageSetup orientation="landscape" r:id="rId1"/>
  <headerFooter>
    <oddHeader>&amp;C&amp;"Source Sans Pro SemiBold"&amp;12&amp;K000000NONPUBLIC//FDIC INTERNAL ONLY&amp;1#</oddHead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482667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0.46925</cdr:x>
      <cdr:y>0.0635</cdr:y>
    </cdr:from>
    <cdr:to>
      <cdr:x>0.477</cdr:x>
      <cdr:y>0.09775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27115" y="370765"/>
          <a:ext cx="66511" cy="1999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0.96043</cdr:y>
    </cdr:from>
    <cdr:to>
      <cdr:x>0.18977</cdr:x>
      <cdr:y>0.99769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7070912"/>
          <a:ext cx="1828800" cy="2743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tIns="0" bIns="0" rtlCol="0" anchor="ctr" anchorCtr="0"/>
        <a:lstStyle xmlns:a="http://schemas.openxmlformats.org/drawingml/2006/main"/>
        <a:p xmlns:a="http://schemas.openxmlformats.org/drawingml/2006/main">
          <a:r>
            <a:rPr lang="en-US" sz="1400">
              <a:latin typeface="Source Sans Pro" panose="020B0503030403020204" pitchFamily="34" charset="0"/>
              <a:ea typeface="Source Sans Pro" panose="020B0503030403020204" pitchFamily="34" charset="0"/>
              <a:cs typeface="Arial" pitchFamily="34" charset="0"/>
            </a:rPr>
            <a:t>Source: FDIC.</a:t>
          </a:r>
        </a:p>
      </cdr:txBody>
    </cdr:sp>
  </cdr:relSizeAnchor>
  <cdr:relSizeAnchor xmlns:cdr="http://schemas.openxmlformats.org/drawingml/2006/chartDrawing">
    <cdr:from>
      <cdr:x>0</cdr:x>
      <cdr:y>1.59312E-7</cdr:y>
    </cdr:from>
    <cdr:to>
      <cdr:x>1</cdr:x>
      <cdr:y>0.12595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1"/>
          <a:ext cx="9477375" cy="7905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tIns="0" bIns="0" rtlCol="0" anchor="ctr" anchorCtr="0"/>
        <a:lstStyle xmlns:a="http://schemas.openxmlformats.org/drawingml/2006/main"/>
        <a:p xmlns:a="http://schemas.openxmlformats.org/drawingml/2006/main">
          <a:pPr algn="l"/>
          <a:r>
            <a:rPr lang="en-US" sz="2100" b="1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 pitchFamily="34" charset="0"/>
            </a:rPr>
            <a:t>Change in Loan Balances and Unused Commitments</a:t>
          </a:r>
        </a:p>
        <a:p xmlns:a="http://schemas.openxmlformats.org/drawingml/2006/main"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ource Sans Pro" panose="020B0503030403020204" pitchFamily="34" charset="0"/>
              <a:ea typeface="Source Sans Pro" panose="020B0503030403020204" pitchFamily="34" charset="0"/>
              <a:cs typeface="Arial" pitchFamily="34" charset="0"/>
            </a:rPr>
            <a:t>FDIC-Insured Community Banks</a:t>
          </a:r>
        </a:p>
        <a:p xmlns:a="http://schemas.openxmlformats.org/drawingml/2006/main"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/>
          <a:endParaRPr lang="en-US" sz="22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0.71457</cdr:x>
      <cdr:y>0.19365</cdr:y>
    </cdr:from>
    <cdr:to>
      <cdr:x>0.71658</cdr:x>
      <cdr:y>0.88956</cdr:y>
    </cdr:to>
    <cdr:cxnSp macro="">
      <cdr:nvCxnSpPr>
        <cdr:cNvPr id="7" name="Straight Connector 6"/>
        <cdr:cNvCxnSpPr/>
      </cdr:nvCxnSpPr>
      <cdr:spPr>
        <a:xfrm xmlns:a="http://schemas.openxmlformats.org/drawingml/2006/main">
          <a:off x="6772275" y="1219200"/>
          <a:ext cx="19050" cy="438150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bg1">
              <a:lumMod val="50000"/>
            </a:schemeClr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0.20643</cdr:x>
      <cdr:y>0.90534</cdr:y>
    </cdr:from>
    <cdr:to>
      <cdr:x>0.73684</cdr:x>
      <cdr:y>0.97738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956416" y="5682766"/>
          <a:ext cx="5026894" cy="4521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US" sz="1600" b="0"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              Loan Balances</a:t>
          </a:r>
        </a:p>
      </cdr:txBody>
    </cdr:sp>
  </cdr:relSizeAnchor>
  <cdr:relSizeAnchor xmlns:cdr="http://schemas.openxmlformats.org/drawingml/2006/chartDrawing">
    <cdr:from>
      <cdr:x>0.71713</cdr:x>
      <cdr:y>0.87709</cdr:y>
    </cdr:from>
    <cdr:to>
      <cdr:x>0.95191</cdr:x>
      <cdr:y>0.94956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6796464" y="5505449"/>
          <a:ext cx="2225098" cy="4548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600" b="0"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Unused</a:t>
          </a:r>
          <a:endParaRPr lang="en-US" sz="1600" b="0" baseline="0"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r>
            <a:rPr lang="en-US" sz="1600" b="0" baseline="0"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Commitments</a:t>
          </a:r>
          <a:endParaRPr lang="en-US" sz="1600" b="0"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0.3373</cdr:x>
      <cdr:y>0.78341</cdr:y>
    </cdr:from>
    <cdr:to>
      <cdr:x>0.43701</cdr:x>
      <cdr:y>0.85894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3245828" y="5756385"/>
          <a:ext cx="959507" cy="5549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0.12254</cdr:y>
    </cdr:from>
    <cdr:to>
      <cdr:x>0.15724</cdr:x>
      <cdr:y>0.16846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769167"/>
          <a:ext cx="1490223" cy="2882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600">
              <a:latin typeface="Source Sans Pro" panose="020B0503030403020204" pitchFamily="34" charset="0"/>
              <a:ea typeface="Source Sans Pro" panose="020B0503030403020204" pitchFamily="34" charset="0"/>
            </a:rPr>
            <a:t>$ Billions</a:t>
          </a:r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B4:C5" insertRow="1" totalsRowShown="0" headerRowDxfId="3" dataDxfId="2">
  <autoFilter ref="B4:C5">
    <filterColumn colId="0" hiddenButton="1"/>
    <filterColumn colId="1" hiddenButton="1"/>
  </autoFilter>
  <tableColumns count="2">
    <tableColumn id="1" name="Year-Over-Year Change Change 1Q 2023 vs. 1Q 2022" dataDxfId="1"/>
    <tableColumn id="2" name="Quarter-Over-Quarter Change Change 1Q 2023 vs. 4Q 2022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FDIC style colors">
      <a:dk1>
        <a:sysClr val="windowText" lastClr="000000"/>
      </a:dk1>
      <a:lt1>
        <a:sysClr val="window" lastClr="FFFFFF"/>
      </a:lt1>
      <a:dk2>
        <a:srgbClr val="003B5C"/>
      </a:dk2>
      <a:lt2>
        <a:srgbClr val="BFB8AF"/>
      </a:lt2>
      <a:accent1>
        <a:srgbClr val="B3A369"/>
      </a:accent1>
      <a:accent2>
        <a:srgbClr val="00629B"/>
      </a:accent2>
      <a:accent3>
        <a:srgbClr val="00FFFF"/>
      </a:accent3>
      <a:accent4>
        <a:srgbClr val="998542"/>
      </a:accent4>
      <a:accent5>
        <a:srgbClr val="D50032"/>
      </a:accent5>
      <a:accent6>
        <a:srgbClr val="44883E"/>
      </a:accent6>
      <a:hlink>
        <a:srgbClr val="C05131"/>
      </a:hlink>
      <a:folHlink>
        <a:srgbClr val="512D6D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C19"/>
  <sheetViews>
    <sheetView workbookViewId="0">
      <selection activeCell="A23" sqref="A23"/>
    </sheetView>
  </sheetViews>
  <sheetFormatPr defaultRowHeight="12.75" x14ac:dyDescent="0.2"/>
  <cols>
    <col min="1" max="1" width="34" customWidth="1"/>
    <col min="2" max="2" width="46" customWidth="1"/>
    <col min="3" max="3" width="51.42578125" customWidth="1"/>
  </cols>
  <sheetData>
    <row r="1" spans="1:3" ht="13.5" x14ac:dyDescent="0.25">
      <c r="A1" s="1" t="s">
        <v>0</v>
      </c>
      <c r="B1" s="1"/>
      <c r="C1" s="2"/>
    </row>
    <row r="2" spans="1:3" ht="13.5" x14ac:dyDescent="0.25">
      <c r="A2" s="2" t="s">
        <v>1</v>
      </c>
      <c r="B2" s="2"/>
      <c r="C2" s="1"/>
    </row>
    <row r="3" spans="1:3" ht="13.5" x14ac:dyDescent="0.25">
      <c r="A3" s="2"/>
      <c r="B3" s="2"/>
      <c r="C3" s="2"/>
    </row>
    <row r="4" spans="1:3" ht="13.5" x14ac:dyDescent="0.25">
      <c r="A4" s="2" t="s">
        <v>2</v>
      </c>
      <c r="B4" s="3" t="s">
        <v>12</v>
      </c>
      <c r="C4" s="3" t="s">
        <v>13</v>
      </c>
    </row>
    <row r="5" spans="1:3" ht="13.5" x14ac:dyDescent="0.25">
      <c r="A5" s="4"/>
      <c r="B5" s="3"/>
      <c r="C5" s="3"/>
    </row>
    <row r="6" spans="1:3" ht="13.5" x14ac:dyDescent="0.25">
      <c r="A6" s="5" t="s">
        <v>3</v>
      </c>
      <c r="B6" s="2"/>
      <c r="C6" s="3"/>
    </row>
    <row r="7" spans="1:3" ht="13.5" x14ac:dyDescent="0.25">
      <c r="A7" s="2" t="s">
        <v>4</v>
      </c>
      <c r="B7" s="6">
        <f>67223783/1000000</f>
        <v>67.223782999999997</v>
      </c>
      <c r="C7" s="6">
        <f>10954349/1000000</f>
        <v>10.954349000000001</v>
      </c>
    </row>
    <row r="8" spans="1:3" ht="13.5" x14ac:dyDescent="0.25">
      <c r="A8" s="2" t="s">
        <v>7</v>
      </c>
      <c r="B8" s="6">
        <f>18923860/1000000</f>
        <v>18.923860000000001</v>
      </c>
      <c r="C8" s="6">
        <f>1651903/1000000</f>
        <v>1.6519029999999999</v>
      </c>
    </row>
    <row r="9" spans="1:3" ht="13.5" x14ac:dyDescent="0.25">
      <c r="A9" s="2" t="s">
        <v>10</v>
      </c>
      <c r="B9" s="6">
        <f>63087512/1000000</f>
        <v>63.087511999999997</v>
      </c>
      <c r="C9" s="6">
        <f>9378973/1000000</f>
        <v>9.3789730000000002</v>
      </c>
    </row>
    <row r="10" spans="1:3" ht="13.5" x14ac:dyDescent="0.25">
      <c r="A10" s="2" t="s">
        <v>8</v>
      </c>
      <c r="B10" s="6">
        <f>28373999/1000000</f>
        <v>28.373999000000001</v>
      </c>
      <c r="C10" s="6">
        <f>4839078/1000000</f>
        <v>4.8390779999999998</v>
      </c>
    </row>
    <row r="11" spans="1:3" ht="13.5" x14ac:dyDescent="0.25">
      <c r="A11" s="2" t="s">
        <v>11</v>
      </c>
      <c r="B11" s="6">
        <f>1986713/1000000</f>
        <v>1.986713</v>
      </c>
      <c r="C11" s="6">
        <f>-4512305/1000000</f>
        <v>-4.5123049999999996</v>
      </c>
    </row>
    <row r="12" spans="1:3" ht="13.5" x14ac:dyDescent="0.25">
      <c r="A12" s="2"/>
      <c r="B12" s="6"/>
      <c r="C12" s="7"/>
    </row>
    <row r="13" spans="1:3" ht="13.5" x14ac:dyDescent="0.25">
      <c r="A13" s="1" t="s">
        <v>5</v>
      </c>
      <c r="B13" s="6"/>
      <c r="C13" s="8"/>
    </row>
    <row r="14" spans="1:3" ht="13.5" x14ac:dyDescent="0.25">
      <c r="A14" s="2" t="s">
        <v>9</v>
      </c>
      <c r="B14" s="6">
        <f>9762499/1000000</f>
        <v>9.762499</v>
      </c>
      <c r="C14" s="6">
        <f>-4148783/1000000</f>
        <v>-4.1487829999999999</v>
      </c>
    </row>
    <row r="15" spans="1:3" ht="13.5" x14ac:dyDescent="0.25">
      <c r="A15" s="2" t="s">
        <v>7</v>
      </c>
      <c r="B15" s="6">
        <f>13709970/1000000</f>
        <v>13.70997</v>
      </c>
      <c r="C15" s="6">
        <f>1829288/1000000</f>
        <v>1.829288</v>
      </c>
    </row>
    <row r="16" spans="1:3" ht="13.5" x14ac:dyDescent="0.25">
      <c r="A16" s="2"/>
      <c r="B16" s="2"/>
      <c r="C16" s="2"/>
    </row>
    <row r="17" spans="1:3" ht="13.5" x14ac:dyDescent="0.25">
      <c r="A17" s="2"/>
      <c r="B17" s="2"/>
      <c r="C17" s="2"/>
    </row>
    <row r="18" spans="1:3" ht="13.5" x14ac:dyDescent="0.25">
      <c r="A18" s="2" t="s">
        <v>6</v>
      </c>
      <c r="B18" s="2"/>
      <c r="C18" s="2"/>
    </row>
    <row r="19" spans="1:3" ht="13.5" x14ac:dyDescent="0.25">
      <c r="A19" s="2"/>
    </row>
  </sheetData>
  <pageMargins left="0.7" right="0.7" top="0.75" bottom="0.75" header="0.3" footer="0.3"/>
  <pageSetup scale="95" orientation="portrait" r:id="rId1"/>
  <headerFooter>
    <oddHeader>&amp;C&amp;"Source Sans Pro SemiBold"&amp;12&amp;K000000NONPUBLIC//FDIC INTERNAL ONLY&amp;1#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Data</vt:lpstr>
      <vt:lpstr>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Hinton, Nathan L.</dc:creator>
  <cp:lastModifiedBy>Montgomery, Lynne</cp:lastModifiedBy>
  <cp:lastPrinted>2020-08-23T20:24:24Z</cp:lastPrinted>
  <dcterms:created xsi:type="dcterms:W3CDTF">2014-08-20T15:31:00Z</dcterms:created>
  <dcterms:modified xsi:type="dcterms:W3CDTF">2023-06-08T20:26:38Z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{3E0344F2-CC3F-487D-8CE4-D53D7DC83F1C}</vt:lpwstr>
  </property>
  <property fmtid="{D5CDD505-2E9C-101B-9397-08002B2CF9AE}" pid="3" name="MSIP_Label_e03712f0-ae86-44bd-82ca-deb0d0369377_Enabled">
    <vt:lpwstr>true</vt:lpwstr>
  </property>
  <property fmtid="{D5CDD505-2E9C-101B-9397-08002B2CF9AE}" pid="4" name="MSIP_Label_e03712f0-ae86-44bd-82ca-deb0d0369377_SetDate">
    <vt:lpwstr>2023-06-08T20:26:38Z</vt:lpwstr>
  </property>
  <property fmtid="{D5CDD505-2E9C-101B-9397-08002B2CF9AE}" pid="5" name="MSIP_Label_e03712f0-ae86-44bd-82ca-deb0d0369377_Method">
    <vt:lpwstr>Privileged</vt:lpwstr>
  </property>
  <property fmtid="{D5CDD505-2E9C-101B-9397-08002B2CF9AE}" pid="6" name="MSIP_Label_e03712f0-ae86-44bd-82ca-deb0d0369377_Name">
    <vt:lpwstr>e03712f0-ae86-44bd-82ca-deb0d0369377</vt:lpwstr>
  </property>
  <property fmtid="{D5CDD505-2E9C-101B-9397-08002B2CF9AE}" pid="7" name="MSIP_Label_e03712f0-ae86-44bd-82ca-deb0d0369377_SiteId">
    <vt:lpwstr>26c83bc9-31c1-4d77-a523-0816095aba31</vt:lpwstr>
  </property>
  <property fmtid="{D5CDD505-2E9C-101B-9397-08002B2CF9AE}" pid="8" name="MSIP_Label_e03712f0-ae86-44bd-82ca-deb0d0369377_ActionId">
    <vt:lpwstr>613d8bf1-a3a5-4906-a2ac-c8fa4048e5da</vt:lpwstr>
  </property>
  <property fmtid="{D5CDD505-2E9C-101B-9397-08002B2CF9AE}" pid="9" name="MSIP_Label_e03712f0-ae86-44bd-82ca-deb0d0369377_ContentBits">
    <vt:lpwstr>1</vt:lpwstr>
  </property>
</Properties>
</file>