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backupFile="1" defaultThemeVersion="124226"/>
  <bookViews>
    <workbookView xWindow="45" yWindow="135" windowWidth="11550" windowHeight="8280" tabRatio="879"/>
  </bookViews>
  <sheets>
    <sheet name="Submission Cover Sheet" sheetId="33" r:id="rId1"/>
    <sheet name="Summary Schedule" sheetId="32" r:id="rId2"/>
    <sheet name="Base - Income Statement" sheetId="4" r:id="rId3"/>
    <sheet name="Base - Bal Sheet and Cap" sheetId="23" r:id="rId4"/>
    <sheet name="Adverse - Income Statement" sheetId="34" r:id="rId5"/>
    <sheet name="Adverse - Bal Sheet and Cap" sheetId="35" r:id="rId6"/>
    <sheet name="Severe - Income Statement" sheetId="36" r:id="rId7"/>
    <sheet name="Severe - Bal Sheet and Cap" sheetId="37" r:id="rId8"/>
  </sheets>
  <definedNames>
    <definedName name="_xlnm.Print_Area" localSheetId="7">'Severe - Bal Sheet and Cap'!$A$1:$Q$100</definedName>
    <definedName name="_xlnm.Print_Titles" localSheetId="5">'Adverse - Bal Sheet and Cap'!$1:$7</definedName>
    <definedName name="_xlnm.Print_Titles" localSheetId="3">'Base - Bal Sheet and Cap'!$1:$7</definedName>
    <definedName name="_xlnm.Print_Titles" localSheetId="7">'Severe - Bal Sheet and Cap'!$1:$7</definedName>
  </definedNames>
  <calcPr calcId="145621"/>
  <fileRecoveryPr autoRecover="0"/>
</workbook>
</file>

<file path=xl/calcChain.xml><?xml version="1.0" encoding="utf-8"?>
<calcChain xmlns="http://schemas.openxmlformats.org/spreadsheetml/2006/main">
  <c r="C4" i="37" l="1"/>
  <c r="A4" i="36"/>
  <c r="C4" i="35"/>
  <c r="A4" i="34"/>
  <c r="B4" i="23"/>
  <c r="A4" i="4"/>
  <c r="C4" i="32"/>
  <c r="I41" i="32"/>
  <c r="J41" i="32"/>
  <c r="K41" i="32"/>
  <c r="L41" i="32"/>
  <c r="M41" i="32"/>
  <c r="N41" i="32"/>
  <c r="O41" i="32"/>
  <c r="P41" i="32"/>
  <c r="Q41" i="32"/>
  <c r="H41" i="32"/>
  <c r="I28" i="32"/>
  <c r="J28" i="32"/>
  <c r="K28" i="32"/>
  <c r="L28" i="32"/>
  <c r="M28" i="32"/>
  <c r="N28" i="32"/>
  <c r="O28" i="32"/>
  <c r="P28" i="32"/>
  <c r="Q28" i="32"/>
  <c r="H28" i="32"/>
  <c r="Q15" i="32"/>
  <c r="P15" i="32"/>
  <c r="O15" i="32"/>
  <c r="N15" i="32"/>
  <c r="M15" i="32"/>
  <c r="L15" i="32"/>
  <c r="K15" i="32"/>
  <c r="J15" i="32"/>
  <c r="I15" i="32"/>
  <c r="H15" i="32"/>
  <c r="C3" i="32" l="1"/>
  <c r="Q36" i="35" l="1"/>
  <c r="P36" i="35"/>
  <c r="O36" i="35"/>
  <c r="N36" i="35"/>
  <c r="M36" i="35"/>
  <c r="L36" i="35"/>
  <c r="K36" i="35"/>
  <c r="J36" i="35"/>
  <c r="I36" i="35"/>
  <c r="H36" i="35"/>
  <c r="Q36" i="37"/>
  <c r="P36" i="37"/>
  <c r="O36" i="37"/>
  <c r="N36" i="37"/>
  <c r="M36" i="37"/>
  <c r="L36" i="37"/>
  <c r="K36" i="37"/>
  <c r="J36" i="37"/>
  <c r="I36" i="37"/>
  <c r="H36" i="37"/>
  <c r="Q36" i="23"/>
  <c r="P36" i="23"/>
  <c r="O36" i="23"/>
  <c r="N36" i="23"/>
  <c r="M36" i="23"/>
  <c r="L36" i="23"/>
  <c r="K36" i="23"/>
  <c r="J36" i="23"/>
  <c r="I36" i="23"/>
  <c r="H36" i="23"/>
  <c r="A9" i="35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7" i="35" s="1"/>
  <c r="A9" i="37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9" i="23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I31" i="35"/>
  <c r="J31" i="35"/>
  <c r="K31" i="35"/>
  <c r="L31" i="35"/>
  <c r="M31" i="35"/>
  <c r="N31" i="35"/>
  <c r="O31" i="35"/>
  <c r="P31" i="35"/>
  <c r="Q31" i="35"/>
  <c r="I31" i="37"/>
  <c r="J31" i="37"/>
  <c r="K31" i="37"/>
  <c r="L31" i="37"/>
  <c r="M31" i="37"/>
  <c r="N31" i="37"/>
  <c r="O31" i="37"/>
  <c r="P31" i="37"/>
  <c r="Q31" i="37"/>
  <c r="I31" i="23"/>
  <c r="J31" i="23"/>
  <c r="K31" i="23"/>
  <c r="L31" i="23"/>
  <c r="M31" i="23"/>
  <c r="N31" i="23"/>
  <c r="O31" i="23"/>
  <c r="P31" i="23"/>
  <c r="Q31" i="23"/>
  <c r="H31" i="35"/>
  <c r="H31" i="37"/>
  <c r="H31" i="23"/>
  <c r="I76" i="35"/>
  <c r="J76" i="35"/>
  <c r="K76" i="35"/>
  <c r="L76" i="35"/>
  <c r="M76" i="35"/>
  <c r="N76" i="35"/>
  <c r="O76" i="35"/>
  <c r="P76" i="35"/>
  <c r="Q76" i="35"/>
  <c r="I76" i="37"/>
  <c r="J76" i="37"/>
  <c r="K76" i="37"/>
  <c r="L76" i="37"/>
  <c r="M76" i="37"/>
  <c r="N76" i="37"/>
  <c r="O76" i="37"/>
  <c r="P76" i="37"/>
  <c r="Q76" i="37"/>
  <c r="I76" i="23"/>
  <c r="J76" i="23"/>
  <c r="K76" i="23"/>
  <c r="L76" i="23"/>
  <c r="M76" i="23"/>
  <c r="N76" i="23"/>
  <c r="O76" i="23"/>
  <c r="P76" i="23"/>
  <c r="Q76" i="23"/>
  <c r="H76" i="35"/>
  <c r="H76" i="37"/>
  <c r="H76" i="23"/>
  <c r="A55" i="36"/>
  <c r="A56" i="36" s="1"/>
  <c r="A57" i="36" s="1"/>
  <c r="A58" i="36" s="1"/>
  <c r="A59" i="36" s="1"/>
  <c r="A48" i="36"/>
  <c r="A49" i="36" s="1"/>
  <c r="A50" i="36" s="1"/>
  <c r="A51" i="36" s="1"/>
  <c r="A52" i="36" s="1"/>
  <c r="A41" i="36"/>
  <c r="A42" i="36" s="1"/>
  <c r="A43" i="36" s="1"/>
  <c r="A44" i="36" s="1"/>
  <c r="A45" i="36" s="1"/>
  <c r="Q27" i="36"/>
  <c r="Q33" i="36" s="1"/>
  <c r="P27" i="36"/>
  <c r="P33" i="36" s="1"/>
  <c r="O27" i="36"/>
  <c r="O33" i="36" s="1"/>
  <c r="N27" i="36"/>
  <c r="N33" i="36" s="1"/>
  <c r="M27" i="36"/>
  <c r="M33" i="36" s="1"/>
  <c r="L27" i="36"/>
  <c r="L33" i="36" s="1"/>
  <c r="K27" i="36"/>
  <c r="K33" i="36" s="1"/>
  <c r="J27" i="36"/>
  <c r="J33" i="36" s="1"/>
  <c r="I27" i="36"/>
  <c r="I33" i="36" s="1"/>
  <c r="H27" i="36"/>
  <c r="H33" i="36" s="1"/>
  <c r="Q22" i="36"/>
  <c r="P22" i="36"/>
  <c r="O22" i="36"/>
  <c r="N22" i="36"/>
  <c r="M22" i="36"/>
  <c r="L22" i="36"/>
  <c r="K22" i="36"/>
  <c r="J22" i="36"/>
  <c r="I22" i="36"/>
  <c r="H22" i="36"/>
  <c r="N6" i="36"/>
  <c r="J6" i="36"/>
  <c r="C3" i="36"/>
  <c r="A55" i="34"/>
  <c r="A56" i="34" s="1"/>
  <c r="A57" i="34" s="1"/>
  <c r="A58" i="34" s="1"/>
  <c r="A59" i="34" s="1"/>
  <c r="A48" i="34"/>
  <c r="A49" i="34" s="1"/>
  <c r="A50" i="34" s="1"/>
  <c r="A51" i="34" s="1"/>
  <c r="A52" i="34" s="1"/>
  <c r="A41" i="34"/>
  <c r="A42" i="34" s="1"/>
  <c r="A43" i="34" s="1"/>
  <c r="A44" i="34" s="1"/>
  <c r="A45" i="34" s="1"/>
  <c r="Q27" i="34"/>
  <c r="Q33" i="34" s="1"/>
  <c r="P27" i="34"/>
  <c r="P33" i="34" s="1"/>
  <c r="O27" i="34"/>
  <c r="O33" i="34" s="1"/>
  <c r="N27" i="34"/>
  <c r="N33" i="34" s="1"/>
  <c r="M27" i="34"/>
  <c r="M33" i="34" s="1"/>
  <c r="L27" i="34"/>
  <c r="L33" i="34" s="1"/>
  <c r="K27" i="34"/>
  <c r="K33" i="34" s="1"/>
  <c r="J27" i="34"/>
  <c r="J33" i="34" s="1"/>
  <c r="I27" i="34"/>
  <c r="I33" i="34" s="1"/>
  <c r="H27" i="34"/>
  <c r="H33" i="34" s="1"/>
  <c r="Q22" i="34"/>
  <c r="P22" i="34"/>
  <c r="O22" i="34"/>
  <c r="N22" i="34"/>
  <c r="M22" i="34"/>
  <c r="L22" i="34"/>
  <c r="K22" i="34"/>
  <c r="J22" i="34"/>
  <c r="I22" i="34"/>
  <c r="H22" i="34"/>
  <c r="N6" i="34"/>
  <c r="J6" i="34"/>
  <c r="C3" i="34"/>
  <c r="A27" i="37" l="1"/>
  <c r="A28" i="37" s="1"/>
  <c r="A29" i="37" s="1"/>
  <c r="A30" i="37" s="1"/>
  <c r="A31" i="37" s="1"/>
  <c r="A27" i="23"/>
  <c r="A28" i="23" s="1"/>
  <c r="A29" i="23" s="1"/>
  <c r="A30" i="23" s="1"/>
  <c r="A31" i="23" s="1"/>
  <c r="A28" i="35"/>
  <c r="A29" i="35" s="1"/>
  <c r="A30" i="35" s="1"/>
  <c r="A31" i="35" s="1"/>
  <c r="A32" i="37" l="1"/>
  <c r="A33" i="37" s="1"/>
  <c r="A34" i="37" s="1"/>
  <c r="A35" i="37" s="1"/>
  <c r="A32" i="35"/>
  <c r="A33" i="35" s="1"/>
  <c r="A34" i="35" s="1"/>
  <c r="A35" i="35" s="1"/>
  <c r="A32" i="23"/>
  <c r="A33" i="23" s="1"/>
  <c r="A34" i="23" s="1"/>
  <c r="A35" i="23" s="1"/>
  <c r="A55" i="4"/>
  <c r="A56" i="4" s="1"/>
  <c r="A57" i="4" s="1"/>
  <c r="A58" i="4" s="1"/>
  <c r="A59" i="4" s="1"/>
  <c r="A48" i="4"/>
  <c r="A49" i="4" s="1"/>
  <c r="A50" i="4" s="1"/>
  <c r="A51" i="4" s="1"/>
  <c r="A52" i="4" s="1"/>
  <c r="A41" i="4"/>
  <c r="A42" i="4" s="1"/>
  <c r="A43" i="4" s="1"/>
  <c r="A44" i="4" s="1"/>
  <c r="A45" i="4" s="1"/>
  <c r="A36" i="35" l="1"/>
  <c r="A37" i="35" s="1"/>
  <c r="A38" i="35" s="1"/>
  <c r="A39" i="35" s="1"/>
  <c r="A40" i="35" s="1"/>
  <c r="A41" i="35" s="1"/>
  <c r="A44" i="35" s="1"/>
  <c r="A45" i="35" s="1"/>
  <c r="A46" i="35" s="1"/>
  <c r="A48" i="35" s="1"/>
  <c r="A49" i="35" s="1"/>
  <c r="A50" i="35" s="1"/>
  <c r="A36" i="37"/>
  <c r="A37" i="37" s="1"/>
  <c r="A38" i="37" s="1"/>
  <c r="A39" i="37" s="1"/>
  <c r="A40" i="37" s="1"/>
  <c r="A41" i="37" s="1"/>
  <c r="A44" i="37" s="1"/>
  <c r="A45" i="37" s="1"/>
  <c r="A46" i="37" s="1"/>
  <c r="A48" i="37" s="1"/>
  <c r="A49" i="37" s="1"/>
  <c r="A50" i="37" s="1"/>
  <c r="A36" i="23"/>
  <c r="A37" i="23" s="1"/>
  <c r="A38" i="23" s="1"/>
  <c r="A39" i="23" s="1"/>
  <c r="A40" i="23" s="1"/>
  <c r="A41" i="23" s="1"/>
  <c r="A44" i="23" s="1"/>
  <c r="A45" i="23" s="1"/>
  <c r="A46" i="23" s="1"/>
  <c r="A48" i="23" s="1"/>
  <c r="A49" i="23" s="1"/>
  <c r="A50" i="23" s="1"/>
  <c r="H88" i="23" l="1"/>
  <c r="I38" i="32"/>
  <c r="J38" i="32"/>
  <c r="K38" i="32"/>
  <c r="L38" i="32"/>
  <c r="M38" i="32"/>
  <c r="N38" i="32"/>
  <c r="O38" i="32"/>
  <c r="P38" i="32"/>
  <c r="Q38" i="32"/>
  <c r="H38" i="32"/>
  <c r="I37" i="32"/>
  <c r="J37" i="32"/>
  <c r="K37" i="32"/>
  <c r="L37" i="32"/>
  <c r="M37" i="32"/>
  <c r="N37" i="32"/>
  <c r="O37" i="32"/>
  <c r="P37" i="32"/>
  <c r="Q37" i="32"/>
  <c r="H37" i="32"/>
  <c r="I36" i="32"/>
  <c r="J36" i="32"/>
  <c r="K36" i="32"/>
  <c r="L36" i="32"/>
  <c r="M36" i="32"/>
  <c r="N36" i="32"/>
  <c r="O36" i="32"/>
  <c r="P36" i="32"/>
  <c r="Q36" i="32"/>
  <c r="H36" i="32"/>
  <c r="I35" i="32"/>
  <c r="J35" i="32"/>
  <c r="K35" i="32"/>
  <c r="L35" i="32"/>
  <c r="M35" i="32"/>
  <c r="N35" i="32"/>
  <c r="O35" i="32"/>
  <c r="P35" i="32"/>
  <c r="Q35" i="32"/>
  <c r="H35" i="32"/>
  <c r="I25" i="32"/>
  <c r="J25" i="32"/>
  <c r="K25" i="32"/>
  <c r="L25" i="32"/>
  <c r="M25" i="32"/>
  <c r="N25" i="32"/>
  <c r="O25" i="32"/>
  <c r="P25" i="32"/>
  <c r="Q25" i="32"/>
  <c r="H25" i="32"/>
  <c r="I24" i="32"/>
  <c r="J24" i="32"/>
  <c r="K24" i="32"/>
  <c r="L24" i="32"/>
  <c r="M24" i="32"/>
  <c r="N24" i="32"/>
  <c r="O24" i="32"/>
  <c r="P24" i="32"/>
  <c r="Q24" i="32"/>
  <c r="H24" i="32"/>
  <c r="I23" i="32"/>
  <c r="J23" i="32"/>
  <c r="K23" i="32"/>
  <c r="L23" i="32"/>
  <c r="M23" i="32"/>
  <c r="N23" i="32"/>
  <c r="O23" i="32"/>
  <c r="P23" i="32"/>
  <c r="Q23" i="32"/>
  <c r="H23" i="32"/>
  <c r="I22" i="32"/>
  <c r="J22" i="32"/>
  <c r="K22" i="32"/>
  <c r="L22" i="32"/>
  <c r="M22" i="32"/>
  <c r="N22" i="32"/>
  <c r="O22" i="32"/>
  <c r="P22" i="32"/>
  <c r="Q22" i="32"/>
  <c r="H22" i="32"/>
  <c r="I91" i="23"/>
  <c r="H91" i="23"/>
  <c r="H90" i="23"/>
  <c r="H89" i="23"/>
  <c r="H59" i="23"/>
  <c r="H16" i="32" s="1"/>
  <c r="H52" i="23"/>
  <c r="H22" i="4"/>
  <c r="H9" i="32" s="1"/>
  <c r="Q91" i="37" l="1"/>
  <c r="Q46" i="32" s="1"/>
  <c r="P91" i="37"/>
  <c r="P46" i="32" s="1"/>
  <c r="O91" i="37"/>
  <c r="O46" i="32" s="1"/>
  <c r="N91" i="37"/>
  <c r="N46" i="32" s="1"/>
  <c r="M91" i="37"/>
  <c r="M46" i="32" s="1"/>
  <c r="L91" i="37"/>
  <c r="L46" i="32" s="1"/>
  <c r="K91" i="37"/>
  <c r="K46" i="32" s="1"/>
  <c r="J91" i="37"/>
  <c r="J46" i="32" s="1"/>
  <c r="I91" i="37"/>
  <c r="I46" i="32" s="1"/>
  <c r="H91" i="37"/>
  <c r="H46" i="32" s="1"/>
  <c r="Q90" i="37"/>
  <c r="Q45" i="32" s="1"/>
  <c r="P90" i="37"/>
  <c r="P45" i="32" s="1"/>
  <c r="O90" i="37"/>
  <c r="O45" i="32" s="1"/>
  <c r="N90" i="37"/>
  <c r="N45" i="32" s="1"/>
  <c r="M90" i="37"/>
  <c r="M45" i="32" s="1"/>
  <c r="L90" i="37"/>
  <c r="L45" i="32" s="1"/>
  <c r="K90" i="37"/>
  <c r="K45" i="32" s="1"/>
  <c r="J90" i="37"/>
  <c r="J45" i="32" s="1"/>
  <c r="I90" i="37"/>
  <c r="I45" i="32" s="1"/>
  <c r="H90" i="37"/>
  <c r="H45" i="32" s="1"/>
  <c r="Q89" i="37"/>
  <c r="Q44" i="32" s="1"/>
  <c r="P89" i="37"/>
  <c r="P44" i="32" s="1"/>
  <c r="O89" i="37"/>
  <c r="O44" i="32" s="1"/>
  <c r="N89" i="37"/>
  <c r="N44" i="32" s="1"/>
  <c r="M89" i="37"/>
  <c r="M44" i="32" s="1"/>
  <c r="L89" i="37"/>
  <c r="L44" i="32" s="1"/>
  <c r="K89" i="37"/>
  <c r="K44" i="32" s="1"/>
  <c r="J89" i="37"/>
  <c r="J44" i="32" s="1"/>
  <c r="I89" i="37"/>
  <c r="I44" i="32" s="1"/>
  <c r="H89" i="37"/>
  <c r="H44" i="32" s="1"/>
  <c r="Q88" i="37"/>
  <c r="Q43" i="32" s="1"/>
  <c r="P88" i="37"/>
  <c r="P43" i="32" s="1"/>
  <c r="O88" i="37"/>
  <c r="O43" i="32" s="1"/>
  <c r="N88" i="37"/>
  <c r="N43" i="32" s="1"/>
  <c r="M88" i="37"/>
  <c r="M43" i="32" s="1"/>
  <c r="L88" i="37"/>
  <c r="L43" i="32" s="1"/>
  <c r="K88" i="37"/>
  <c r="K43" i="32" s="1"/>
  <c r="J88" i="37"/>
  <c r="J43" i="32" s="1"/>
  <c r="I88" i="37"/>
  <c r="I43" i="32" s="1"/>
  <c r="H88" i="37"/>
  <c r="H43" i="32" s="1"/>
  <c r="N72" i="37"/>
  <c r="J72" i="37"/>
  <c r="A69" i="37"/>
  <c r="A74" i="37" s="1"/>
  <c r="A75" i="37" s="1"/>
  <c r="A76" i="37" s="1"/>
  <c r="A77" i="37" s="1"/>
  <c r="A78" i="37" s="1"/>
  <c r="Q59" i="37"/>
  <c r="Q42" i="32" s="1"/>
  <c r="P59" i="37"/>
  <c r="P42" i="32" s="1"/>
  <c r="O59" i="37"/>
  <c r="O42" i="32" s="1"/>
  <c r="N59" i="37"/>
  <c r="N42" i="32" s="1"/>
  <c r="M59" i="37"/>
  <c r="M42" i="32" s="1"/>
  <c r="L59" i="37"/>
  <c r="L42" i="32" s="1"/>
  <c r="K59" i="37"/>
  <c r="K42" i="32" s="1"/>
  <c r="J59" i="37"/>
  <c r="J42" i="32" s="1"/>
  <c r="I59" i="37"/>
  <c r="I42" i="32" s="1"/>
  <c r="H59" i="37"/>
  <c r="H42" i="32" s="1"/>
  <c r="Q52" i="37"/>
  <c r="Q40" i="32" s="1"/>
  <c r="P52" i="37"/>
  <c r="P40" i="32" s="1"/>
  <c r="O52" i="37"/>
  <c r="O40" i="32" s="1"/>
  <c r="N52" i="37"/>
  <c r="N40" i="32" s="1"/>
  <c r="M52" i="37"/>
  <c r="M40" i="32" s="1"/>
  <c r="L52" i="37"/>
  <c r="L40" i="32" s="1"/>
  <c r="K52" i="37"/>
  <c r="K40" i="32" s="1"/>
  <c r="J52" i="37"/>
  <c r="J40" i="32" s="1"/>
  <c r="I52" i="37"/>
  <c r="I40" i="32" s="1"/>
  <c r="H52" i="37"/>
  <c r="H40" i="32" s="1"/>
  <c r="A51" i="37"/>
  <c r="A52" i="37" s="1"/>
  <c r="A54" i="37" s="1"/>
  <c r="A55" i="37" s="1"/>
  <c r="A56" i="37" s="1"/>
  <c r="A57" i="37" s="1"/>
  <c r="A58" i="37" s="1"/>
  <c r="A59" i="37" s="1"/>
  <c r="A63" i="37" s="1"/>
  <c r="A64" i="37" s="1"/>
  <c r="Q23" i="37"/>
  <c r="Q41" i="37" s="1"/>
  <c r="Q39" i="32" s="1"/>
  <c r="P23" i="37"/>
  <c r="P41" i="37" s="1"/>
  <c r="P39" i="32" s="1"/>
  <c r="O23" i="37"/>
  <c r="O41" i="37" s="1"/>
  <c r="O39" i="32" s="1"/>
  <c r="N23" i="37"/>
  <c r="N41" i="37" s="1"/>
  <c r="N39" i="32" s="1"/>
  <c r="M23" i="37"/>
  <c r="M41" i="37" s="1"/>
  <c r="M39" i="32" s="1"/>
  <c r="L23" i="37"/>
  <c r="L41" i="37" s="1"/>
  <c r="L39" i="32" s="1"/>
  <c r="K23" i="37"/>
  <c r="K41" i="37" s="1"/>
  <c r="K39" i="32" s="1"/>
  <c r="J23" i="37"/>
  <c r="J41" i="37" s="1"/>
  <c r="J39" i="32" s="1"/>
  <c r="I23" i="37"/>
  <c r="I41" i="37" s="1"/>
  <c r="I39" i="32" s="1"/>
  <c r="H23" i="37"/>
  <c r="H41" i="37" s="1"/>
  <c r="H39" i="32" s="1"/>
  <c r="N6" i="37"/>
  <c r="J6" i="37"/>
  <c r="Q91" i="35"/>
  <c r="Q33" i="32" s="1"/>
  <c r="P91" i="35"/>
  <c r="P33" i="32" s="1"/>
  <c r="O91" i="35"/>
  <c r="O33" i="32" s="1"/>
  <c r="N91" i="35"/>
  <c r="N33" i="32" s="1"/>
  <c r="M91" i="35"/>
  <c r="M33" i="32" s="1"/>
  <c r="L91" i="35"/>
  <c r="L33" i="32" s="1"/>
  <c r="K91" i="35"/>
  <c r="K33" i="32" s="1"/>
  <c r="J91" i="35"/>
  <c r="J33" i="32" s="1"/>
  <c r="I91" i="35"/>
  <c r="I33" i="32" s="1"/>
  <c r="H91" i="35"/>
  <c r="H33" i="32" s="1"/>
  <c r="Q90" i="35"/>
  <c r="Q32" i="32" s="1"/>
  <c r="P90" i="35"/>
  <c r="P32" i="32" s="1"/>
  <c r="O90" i="35"/>
  <c r="O32" i="32" s="1"/>
  <c r="N90" i="35"/>
  <c r="N32" i="32" s="1"/>
  <c r="M90" i="35"/>
  <c r="M32" i="32" s="1"/>
  <c r="L90" i="35"/>
  <c r="L32" i="32" s="1"/>
  <c r="K90" i="35"/>
  <c r="K32" i="32" s="1"/>
  <c r="J90" i="35"/>
  <c r="J32" i="32" s="1"/>
  <c r="I90" i="35"/>
  <c r="I32" i="32" s="1"/>
  <c r="H90" i="35"/>
  <c r="H32" i="32" s="1"/>
  <c r="Q89" i="35"/>
  <c r="Q31" i="32" s="1"/>
  <c r="P89" i="35"/>
  <c r="P31" i="32" s="1"/>
  <c r="O89" i="35"/>
  <c r="O31" i="32" s="1"/>
  <c r="N89" i="35"/>
  <c r="N31" i="32" s="1"/>
  <c r="M89" i="35"/>
  <c r="M31" i="32" s="1"/>
  <c r="L89" i="35"/>
  <c r="L31" i="32" s="1"/>
  <c r="K89" i="35"/>
  <c r="K31" i="32" s="1"/>
  <c r="J89" i="35"/>
  <c r="J31" i="32" s="1"/>
  <c r="I89" i="35"/>
  <c r="I31" i="32" s="1"/>
  <c r="H89" i="35"/>
  <c r="H31" i="32" s="1"/>
  <c r="Q88" i="35"/>
  <c r="Q30" i="32" s="1"/>
  <c r="P88" i="35"/>
  <c r="P30" i="32" s="1"/>
  <c r="O88" i="35"/>
  <c r="O30" i="32" s="1"/>
  <c r="N88" i="35"/>
  <c r="N30" i="32" s="1"/>
  <c r="M88" i="35"/>
  <c r="M30" i="32" s="1"/>
  <c r="L88" i="35"/>
  <c r="L30" i="32" s="1"/>
  <c r="K88" i="35"/>
  <c r="K30" i="32" s="1"/>
  <c r="J88" i="35"/>
  <c r="J30" i="32" s="1"/>
  <c r="I88" i="35"/>
  <c r="I30" i="32" s="1"/>
  <c r="H88" i="35"/>
  <c r="H30" i="32" s="1"/>
  <c r="H17" i="32" s="1"/>
  <c r="N72" i="35"/>
  <c r="J72" i="35"/>
  <c r="A69" i="35"/>
  <c r="A74" i="35" s="1"/>
  <c r="A75" i="35" s="1"/>
  <c r="A76" i="35" s="1"/>
  <c r="A77" i="35" s="1"/>
  <c r="A78" i="35" s="1"/>
  <c r="Q59" i="35"/>
  <c r="Q29" i="32" s="1"/>
  <c r="P59" i="35"/>
  <c r="P29" i="32" s="1"/>
  <c r="O59" i="35"/>
  <c r="O29" i="32" s="1"/>
  <c r="N59" i="35"/>
  <c r="N29" i="32" s="1"/>
  <c r="M59" i="35"/>
  <c r="M29" i="32" s="1"/>
  <c r="L59" i="35"/>
  <c r="L29" i="32" s="1"/>
  <c r="K59" i="35"/>
  <c r="K29" i="32" s="1"/>
  <c r="J59" i="35"/>
  <c r="J29" i="32" s="1"/>
  <c r="I59" i="35"/>
  <c r="I29" i="32" s="1"/>
  <c r="H59" i="35"/>
  <c r="H29" i="32" s="1"/>
  <c r="Q52" i="35"/>
  <c r="Q27" i="32" s="1"/>
  <c r="P52" i="35"/>
  <c r="P27" i="32" s="1"/>
  <c r="O52" i="35"/>
  <c r="O27" i="32" s="1"/>
  <c r="N52" i="35"/>
  <c r="N27" i="32" s="1"/>
  <c r="M52" i="35"/>
  <c r="M27" i="32" s="1"/>
  <c r="L52" i="35"/>
  <c r="L27" i="32" s="1"/>
  <c r="K52" i="35"/>
  <c r="K27" i="32" s="1"/>
  <c r="J52" i="35"/>
  <c r="J27" i="32" s="1"/>
  <c r="I52" i="35"/>
  <c r="I27" i="32" s="1"/>
  <c r="H52" i="35"/>
  <c r="H27" i="32" s="1"/>
  <c r="A51" i="35"/>
  <c r="A52" i="35" s="1"/>
  <c r="A54" i="35" s="1"/>
  <c r="A55" i="35" s="1"/>
  <c r="A56" i="35" s="1"/>
  <c r="A57" i="35" s="1"/>
  <c r="A58" i="35" s="1"/>
  <c r="A59" i="35" s="1"/>
  <c r="A63" i="35" s="1"/>
  <c r="A64" i="35" s="1"/>
  <c r="Q23" i="35"/>
  <c r="Q41" i="35" s="1"/>
  <c r="Q26" i="32" s="1"/>
  <c r="P23" i="35"/>
  <c r="P41" i="35" s="1"/>
  <c r="P26" i="32" s="1"/>
  <c r="O23" i="35"/>
  <c r="O41" i="35" s="1"/>
  <c r="O26" i="32" s="1"/>
  <c r="N23" i="35"/>
  <c r="N41" i="35" s="1"/>
  <c r="N26" i="32" s="1"/>
  <c r="M23" i="35"/>
  <c r="M41" i="35" s="1"/>
  <c r="M26" i="32" s="1"/>
  <c r="L23" i="35"/>
  <c r="L41" i="35" s="1"/>
  <c r="L26" i="32" s="1"/>
  <c r="K23" i="35"/>
  <c r="K41" i="35" s="1"/>
  <c r="K26" i="32" s="1"/>
  <c r="J23" i="35"/>
  <c r="J41" i="35" s="1"/>
  <c r="J26" i="32" s="1"/>
  <c r="I23" i="35"/>
  <c r="I41" i="35" s="1"/>
  <c r="I26" i="32" s="1"/>
  <c r="H23" i="35"/>
  <c r="H41" i="35" s="1"/>
  <c r="H26" i="32" s="1"/>
  <c r="N6" i="35"/>
  <c r="J6" i="35"/>
  <c r="A79" i="35" l="1"/>
  <c r="A80" i="35" s="1"/>
  <c r="A81" i="35" s="1"/>
  <c r="A82" i="35" s="1"/>
  <c r="A83" i="35" s="1"/>
  <c r="A85" i="35" s="1"/>
  <c r="A86" i="35" s="1"/>
  <c r="A88" i="35" s="1"/>
  <c r="A89" i="35" s="1"/>
  <c r="A90" i="35" s="1"/>
  <c r="A91" i="35" s="1"/>
  <c r="A94" i="35" s="1"/>
  <c r="A95" i="35" s="1"/>
  <c r="A96" i="35" s="1"/>
  <c r="A79" i="37"/>
  <c r="A80" i="37" s="1"/>
  <c r="A81" i="37" s="1"/>
  <c r="A82" i="37" s="1"/>
  <c r="A83" i="37" s="1"/>
  <c r="A85" i="37" s="1"/>
  <c r="A86" i="37" s="1"/>
  <c r="A88" i="37" s="1"/>
  <c r="A89" i="37" s="1"/>
  <c r="A90" i="37" s="1"/>
  <c r="A91" i="37" s="1"/>
  <c r="I88" i="23"/>
  <c r="I17" i="32" s="1"/>
  <c r="I89" i="23"/>
  <c r="I18" i="32" s="1"/>
  <c r="I90" i="23"/>
  <c r="I19" i="32" s="1"/>
  <c r="I20" i="32"/>
  <c r="I23" i="23"/>
  <c r="I41" i="23" s="1"/>
  <c r="I13" i="32" s="1"/>
  <c r="I52" i="23"/>
  <c r="I14" i="32" s="1"/>
  <c r="I59" i="23"/>
  <c r="I16" i="32" s="1"/>
  <c r="I22" i="4"/>
  <c r="I9" i="32" s="1"/>
  <c r="I27" i="4"/>
  <c r="I10" i="32" s="1"/>
  <c r="I12" i="32"/>
  <c r="A94" i="37" l="1"/>
  <c r="A95" i="37" s="1"/>
  <c r="A96" i="37" s="1"/>
  <c r="I33" i="4"/>
  <c r="I11" i="32" s="1"/>
  <c r="N72" i="23" l="1"/>
  <c r="J72" i="23"/>
  <c r="J6" i="23"/>
  <c r="N6" i="23"/>
  <c r="N6" i="32"/>
  <c r="J6" i="32"/>
  <c r="C1" i="37"/>
  <c r="C1" i="36"/>
  <c r="C1" i="35"/>
  <c r="C1" i="34"/>
  <c r="C1" i="23"/>
  <c r="C1" i="32"/>
  <c r="N6" i="4"/>
  <c r="J6" i="4"/>
  <c r="J88" i="23"/>
  <c r="J17" i="32" s="1"/>
  <c r="K88" i="23"/>
  <c r="K17" i="32" s="1"/>
  <c r="L88" i="23"/>
  <c r="L17" i="32" s="1"/>
  <c r="M88" i="23"/>
  <c r="M17" i="32" s="1"/>
  <c r="N88" i="23"/>
  <c r="N17" i="32" s="1"/>
  <c r="O88" i="23"/>
  <c r="O17" i="32" s="1"/>
  <c r="P88" i="23"/>
  <c r="P17" i="32" s="1"/>
  <c r="Q88" i="23"/>
  <c r="Q17" i="32" s="1"/>
  <c r="J89" i="23"/>
  <c r="J18" i="32" s="1"/>
  <c r="K89" i="23"/>
  <c r="K18" i="32" s="1"/>
  <c r="L89" i="23"/>
  <c r="L18" i="32" s="1"/>
  <c r="M89" i="23"/>
  <c r="M18" i="32" s="1"/>
  <c r="N89" i="23"/>
  <c r="N18" i="32" s="1"/>
  <c r="O89" i="23"/>
  <c r="O18" i="32" s="1"/>
  <c r="P89" i="23"/>
  <c r="P18" i="32" s="1"/>
  <c r="Q89" i="23"/>
  <c r="Q18" i="32" s="1"/>
  <c r="J90" i="23"/>
  <c r="J19" i="32" s="1"/>
  <c r="K90" i="23"/>
  <c r="K19" i="32" s="1"/>
  <c r="L90" i="23"/>
  <c r="L19" i="32" s="1"/>
  <c r="M90" i="23"/>
  <c r="M19" i="32" s="1"/>
  <c r="N90" i="23"/>
  <c r="N19" i="32" s="1"/>
  <c r="O90" i="23"/>
  <c r="O19" i="32" s="1"/>
  <c r="P90" i="23"/>
  <c r="P19" i="32" s="1"/>
  <c r="Q90" i="23"/>
  <c r="Q19" i="32" s="1"/>
  <c r="J91" i="23"/>
  <c r="J20" i="32" s="1"/>
  <c r="K91" i="23"/>
  <c r="K20" i="32" s="1"/>
  <c r="L91" i="23"/>
  <c r="L20" i="32" s="1"/>
  <c r="M91" i="23"/>
  <c r="M20" i="32" s="1"/>
  <c r="N91" i="23"/>
  <c r="N20" i="32" s="1"/>
  <c r="O91" i="23"/>
  <c r="O20" i="32" s="1"/>
  <c r="P91" i="23"/>
  <c r="P20" i="32" s="1"/>
  <c r="Q91" i="23"/>
  <c r="Q20" i="32" s="1"/>
  <c r="H20" i="32"/>
  <c r="H19" i="32"/>
  <c r="H18" i="32"/>
  <c r="C3" i="37"/>
  <c r="C3" i="23"/>
  <c r="C3" i="35"/>
  <c r="J12" i="32"/>
  <c r="K12" i="32"/>
  <c r="L12" i="32"/>
  <c r="M12" i="32"/>
  <c r="N12" i="32"/>
  <c r="O12" i="32"/>
  <c r="P12" i="32"/>
  <c r="Q12" i="32"/>
  <c r="H12" i="32"/>
  <c r="C3" i="4"/>
  <c r="J59" i="23"/>
  <c r="J16" i="32" s="1"/>
  <c r="K59" i="23"/>
  <c r="K16" i="32" s="1"/>
  <c r="L59" i="23"/>
  <c r="L16" i="32" s="1"/>
  <c r="M59" i="23"/>
  <c r="M16" i="32" s="1"/>
  <c r="N59" i="23"/>
  <c r="N16" i="32" s="1"/>
  <c r="O59" i="23"/>
  <c r="O16" i="32" s="1"/>
  <c r="P59" i="23"/>
  <c r="P16" i="32" s="1"/>
  <c r="Q59" i="23"/>
  <c r="Q16" i="32" s="1"/>
  <c r="J52" i="23"/>
  <c r="J14" i="32" s="1"/>
  <c r="K52" i="23"/>
  <c r="K14" i="32" s="1"/>
  <c r="L52" i="23"/>
  <c r="L14" i="32" s="1"/>
  <c r="M52" i="23"/>
  <c r="M14" i="32" s="1"/>
  <c r="N52" i="23"/>
  <c r="N14" i="32" s="1"/>
  <c r="O52" i="23"/>
  <c r="O14" i="32" s="1"/>
  <c r="P52" i="23"/>
  <c r="P14" i="32" s="1"/>
  <c r="Q52" i="23"/>
  <c r="Q14" i="32" s="1"/>
  <c r="H14" i="32"/>
  <c r="J23" i="23"/>
  <c r="J41" i="23" s="1"/>
  <c r="J13" i="32" s="1"/>
  <c r="K23" i="23"/>
  <c r="K41" i="23" s="1"/>
  <c r="K13" i="32" s="1"/>
  <c r="L23" i="23"/>
  <c r="L41" i="23" s="1"/>
  <c r="L13" i="32" s="1"/>
  <c r="M23" i="23"/>
  <c r="M41" i="23" s="1"/>
  <c r="M13" i="32" s="1"/>
  <c r="N23" i="23"/>
  <c r="N41" i="23" s="1"/>
  <c r="N13" i="32" s="1"/>
  <c r="O23" i="23"/>
  <c r="O41" i="23" s="1"/>
  <c r="O13" i="32" s="1"/>
  <c r="P23" i="23"/>
  <c r="P41" i="23" s="1"/>
  <c r="P13" i="32" s="1"/>
  <c r="Q23" i="23"/>
  <c r="Q41" i="23" s="1"/>
  <c r="Q13" i="32" s="1"/>
  <c r="H23" i="23"/>
  <c r="H41" i="23" s="1"/>
  <c r="H13" i="32" s="1"/>
  <c r="J27" i="4"/>
  <c r="J10" i="32" s="1"/>
  <c r="K27" i="4"/>
  <c r="L27" i="4"/>
  <c r="L10" i="32" s="1"/>
  <c r="M27" i="4"/>
  <c r="N27" i="4"/>
  <c r="N10" i="32" s="1"/>
  <c r="O27" i="4"/>
  <c r="P27" i="4"/>
  <c r="P10" i="32" s="1"/>
  <c r="Q27" i="4"/>
  <c r="H27" i="4"/>
  <c r="H33" i="4" s="1"/>
  <c r="J22" i="4"/>
  <c r="J9" i="32" s="1"/>
  <c r="K22" i="4"/>
  <c r="L22" i="4"/>
  <c r="L9" i="32" s="1"/>
  <c r="M22" i="4"/>
  <c r="M9" i="32" s="1"/>
  <c r="N22" i="4"/>
  <c r="N9" i="32" s="1"/>
  <c r="O22" i="4"/>
  <c r="P22" i="4"/>
  <c r="P9" i="32" s="1"/>
  <c r="Q22" i="4"/>
  <c r="Q9" i="32" s="1"/>
  <c r="Q33" i="4" l="1"/>
  <c r="Q10" i="32"/>
  <c r="M33" i="4"/>
  <c r="M11" i="32" s="1"/>
  <c r="M10" i="32"/>
  <c r="H10" i="32"/>
  <c r="H11" i="32"/>
  <c r="O9" i="32"/>
  <c r="K9" i="32"/>
  <c r="O33" i="4"/>
  <c r="O11" i="32" s="1"/>
  <c r="O10" i="32"/>
  <c r="K33" i="4"/>
  <c r="K11" i="32" s="1"/>
  <c r="K10" i="32"/>
  <c r="Q11" i="32"/>
  <c r="N33" i="4"/>
  <c r="N11" i="32" s="1"/>
  <c r="J33" i="4"/>
  <c r="J11" i="32" s="1"/>
  <c r="P33" i="4"/>
  <c r="P11" i="32" s="1"/>
  <c r="L33" i="4"/>
  <c r="L11" i="32" s="1"/>
  <c r="C1" i="4" l="1"/>
  <c r="A51" i="23"/>
  <c r="A52" i="23" s="1"/>
  <c r="A54" i="23" s="1"/>
  <c r="A55" i="23" s="1"/>
  <c r="A56" i="23" s="1"/>
  <c r="A57" i="23" s="1"/>
  <c r="A58" i="23" s="1"/>
  <c r="A59" i="23" s="1"/>
  <c r="A63" i="23" s="1"/>
  <c r="A64" i="23" s="1"/>
  <c r="A69" i="23" s="1"/>
  <c r="A74" i="23" s="1"/>
  <c r="A75" i="23" s="1"/>
  <c r="A76" i="23" s="1"/>
  <c r="A77" i="23" s="1"/>
  <c r="A78" i="23" s="1"/>
  <c r="A79" i="23" l="1"/>
  <c r="A80" i="23" s="1"/>
  <c r="A81" i="23" s="1"/>
  <c r="A82" i="23" s="1"/>
  <c r="A83" i="23" s="1"/>
  <c r="A85" i="23" s="1"/>
  <c r="A86" i="23" s="1"/>
  <c r="A88" i="23" s="1"/>
  <c r="A89" i="23" s="1"/>
  <c r="A90" i="23" s="1"/>
  <c r="A91" i="23" s="1"/>
  <c r="A94" i="23" l="1"/>
  <c r="A95" i="23" s="1"/>
  <c r="A96" i="23" s="1"/>
</calcChain>
</file>

<file path=xl/sharedStrings.xml><?xml version="1.0" encoding="utf-8"?>
<sst xmlns="http://schemas.openxmlformats.org/spreadsheetml/2006/main" count="1456" uniqueCount="371">
  <si>
    <t>4</t>
  </si>
  <si>
    <t>2</t>
  </si>
  <si>
    <t>1</t>
  </si>
  <si>
    <t>3</t>
  </si>
  <si>
    <t>Income Statement Impacts</t>
  </si>
  <si>
    <t>Allowance for loan and lease losses</t>
  </si>
  <si>
    <t>Net interest income</t>
  </si>
  <si>
    <t>Trading assets</t>
  </si>
  <si>
    <t>Total intangible assets</t>
  </si>
  <si>
    <t>Total assets</t>
  </si>
  <si>
    <t>Trading liabilities</t>
  </si>
  <si>
    <t>Total liabilities</t>
  </si>
  <si>
    <t>Common stock (par value)</t>
  </si>
  <si>
    <t>Retained earnings</t>
  </si>
  <si>
    <t>Other equity capital components</t>
  </si>
  <si>
    <t>Total equity capital</t>
  </si>
  <si>
    <t>Tier 1 capital</t>
  </si>
  <si>
    <t>Risk-weighted assets</t>
  </si>
  <si>
    <t>Total risk-based capital ratio</t>
  </si>
  <si>
    <t>Q7</t>
  </si>
  <si>
    <t>Q8</t>
  </si>
  <si>
    <t>Total capital</t>
  </si>
  <si>
    <t>Baseline Scenario</t>
  </si>
  <si>
    <t>Adverse Scenario</t>
  </si>
  <si>
    <t>Severely Adverse Scenario</t>
  </si>
  <si>
    <t>Scenario Summaries</t>
  </si>
  <si>
    <t>Taxes</t>
  </si>
  <si>
    <t>Memo items</t>
  </si>
  <si>
    <t xml:space="preserve">Capital </t>
  </si>
  <si>
    <t>Provision for loan and lease losses</t>
  </si>
  <si>
    <t>Tier 1 leverage ratio</t>
  </si>
  <si>
    <t xml:space="preserve">Wholesale funding </t>
  </si>
  <si>
    <t>Retail funding (core deposits)</t>
  </si>
  <si>
    <t>Tier 1 common equity ratio</t>
  </si>
  <si>
    <t>RIAD4074</t>
  </si>
  <si>
    <t>RIAD4079</t>
  </si>
  <si>
    <t>RIAD4093</t>
  </si>
  <si>
    <t>RIAD4230</t>
  </si>
  <si>
    <t>RIAD3521</t>
  </si>
  <si>
    <t>RIAD3196</t>
  </si>
  <si>
    <t>RIAD4302</t>
  </si>
  <si>
    <t>Net Charge-Offs</t>
  </si>
  <si>
    <t>First lien Mortgages</t>
  </si>
  <si>
    <t>C&amp;I Loans</t>
  </si>
  <si>
    <t>Credit cards</t>
  </si>
  <si>
    <t xml:space="preserve">Other consumer </t>
  </si>
  <si>
    <t>Realized gains (losses) on HTM securities</t>
  </si>
  <si>
    <t>Realized gains (losses) on AFS securities</t>
  </si>
  <si>
    <t>Closed-end Junior Liens</t>
  </si>
  <si>
    <t>HELOCs</t>
  </si>
  <si>
    <t>RIAD4340</t>
  </si>
  <si>
    <t>Unrealized gains(losses) on AFS securities</t>
  </si>
  <si>
    <t>Perpetual preferred stock and related surplus</t>
  </si>
  <si>
    <t>Surplus</t>
  </si>
  <si>
    <t>Cash dividends declared on common stock</t>
  </si>
  <si>
    <t>RIAD4460</t>
  </si>
  <si>
    <t>RCFD2948</t>
  </si>
  <si>
    <t>RCFD2122</t>
  </si>
  <si>
    <t>RCFD3123</t>
  </si>
  <si>
    <t>RCFD1754</t>
  </si>
  <si>
    <t>RCFD1773</t>
  </si>
  <si>
    <t>RCFD3545</t>
  </si>
  <si>
    <t>RCFD2170</t>
  </si>
  <si>
    <t>RCFD3838</t>
  </si>
  <si>
    <t>RCFD3230</t>
  </si>
  <si>
    <t>RCFD3839</t>
  </si>
  <si>
    <t>RCFD3632</t>
  </si>
  <si>
    <t>RCFD8434</t>
  </si>
  <si>
    <t>RCFD8274</t>
  </si>
  <si>
    <t>RCFD3792</t>
  </si>
  <si>
    <t>RCFD3210</t>
  </si>
  <si>
    <t>RCFD3548</t>
  </si>
  <si>
    <t>Please do not change the structure of this workbook.</t>
  </si>
  <si>
    <t>Institution Name:</t>
  </si>
  <si>
    <t>Submission Date (MM/DD/YYYY):</t>
  </si>
  <si>
    <t>Baseline</t>
  </si>
  <si>
    <t>Adverse</t>
  </si>
  <si>
    <t>Severely Adverse</t>
  </si>
  <si>
    <t>XYZ</t>
  </si>
  <si>
    <t>As of 12/31</t>
  </si>
  <si>
    <t>Q5</t>
  </si>
  <si>
    <t>Q6</t>
  </si>
  <si>
    <t>Q1</t>
  </si>
  <si>
    <t>Q2</t>
  </si>
  <si>
    <t>Q3</t>
  </si>
  <si>
    <t>Q4</t>
  </si>
  <si>
    <t>Actual</t>
  </si>
  <si>
    <t>(Enter  appropriate year)</t>
  </si>
  <si>
    <t>(Enter date)</t>
  </si>
  <si>
    <t>#####</t>
  </si>
  <si>
    <t>Balance Sheet Statement Impacts</t>
  </si>
  <si>
    <t>RCFDL138</t>
  </si>
  <si>
    <t>Total Assets for Leverage Purposes</t>
  </si>
  <si>
    <t>Y9C Rpt Item</t>
  </si>
  <si>
    <t>Other consumer</t>
  </si>
  <si>
    <t>BHCK4074</t>
  </si>
  <si>
    <t>BHCK4079</t>
  </si>
  <si>
    <t>BHCK4093</t>
  </si>
  <si>
    <t>BHCK4230</t>
  </si>
  <si>
    <t>BHCK3521</t>
  </si>
  <si>
    <t>BHCK3196</t>
  </si>
  <si>
    <t>BHCK4302</t>
  </si>
  <si>
    <t>BHCK4340</t>
  </si>
  <si>
    <t>BHCK2122</t>
  </si>
  <si>
    <t>BHDMF577</t>
  </si>
  <si>
    <t>BHCK3123</t>
  </si>
  <si>
    <t>BHCK1754</t>
  </si>
  <si>
    <t>BHCK1773</t>
  </si>
  <si>
    <t>BHCK3545</t>
  </si>
  <si>
    <t>BHCK2170</t>
  </si>
  <si>
    <t>BHCK3548</t>
  </si>
  <si>
    <t>BHCK2948</t>
  </si>
  <si>
    <t>BHCK3283</t>
  </si>
  <si>
    <t>BHCK3230</t>
  </si>
  <si>
    <t>BHCK3240</t>
  </si>
  <si>
    <t>BHCK3247</t>
  </si>
  <si>
    <t>BHCKG105</t>
  </si>
  <si>
    <t>BHCK8434</t>
  </si>
  <si>
    <t>BHCK8274</t>
  </si>
  <si>
    <t>BHCK3792</t>
  </si>
  <si>
    <t>BHCK3210</t>
  </si>
  <si>
    <t>BHCKA223</t>
  </si>
  <si>
    <t>BHCKA224</t>
  </si>
  <si>
    <t>BHCK4460</t>
  </si>
  <si>
    <t>BHCK7205</t>
  </si>
  <si>
    <t>BHCK7204</t>
  </si>
  <si>
    <t>BHCK7206</t>
  </si>
  <si>
    <t xml:space="preserve">RCONF158 - RCONK169
</t>
  </si>
  <si>
    <t>RCONF159 - RCONK170</t>
  </si>
  <si>
    <t>Automobile loans</t>
  </si>
  <si>
    <t>RCFDK137 - RCFDK181</t>
  </si>
  <si>
    <t>Loans covered by FDIC loss sharing agreements</t>
  </si>
  <si>
    <t>RCFD8496</t>
  </si>
  <si>
    <t>Non-agency MBS and ABS securities</t>
  </si>
  <si>
    <t xml:space="preserve">    U.S. Government Obligation and Obligations of GSE</t>
  </si>
  <si>
    <t xml:space="preserve">    Securities issued by states and political subdivisions of U.S.</t>
  </si>
  <si>
    <t>RCFD8499</t>
  </si>
  <si>
    <t>Disallowed Deferred tax asset</t>
  </si>
  <si>
    <t>RCFD5610</t>
  </si>
  <si>
    <t>Tier 2 capital</t>
  </si>
  <si>
    <t>RCFD5311</t>
  </si>
  <si>
    <t>RCFD5306</t>
  </si>
  <si>
    <t>RCFD5310</t>
  </si>
  <si>
    <t>Cash dividends declared on preferred stock</t>
  </si>
  <si>
    <t>RIAD4470</t>
  </si>
  <si>
    <t>Automobile Loans</t>
  </si>
  <si>
    <t>RIADJ319</t>
  </si>
  <si>
    <t>Memoranda</t>
  </si>
  <si>
    <t>Itemize and describe amounts greater than 15% of all other gains (losses) (item 23)</t>
  </si>
  <si>
    <t>BHCKJ319</t>
  </si>
  <si>
    <t>BHCK8561</t>
  </si>
  <si>
    <t xml:space="preserve">BHCKF158 - BHDMK169
</t>
  </si>
  <si>
    <t xml:space="preserve">BHCKF159 - BHDMK170
</t>
  </si>
  <si>
    <t>BHCKK137 - BHCKK181</t>
  </si>
  <si>
    <t>BHCK8496</t>
  </si>
  <si>
    <t>BHCK8499</t>
  </si>
  <si>
    <t>BHCK5610</t>
  </si>
  <si>
    <t>BHCK5311</t>
  </si>
  <si>
    <t>BHCK5310</t>
  </si>
  <si>
    <t>BHCK4598</t>
  </si>
  <si>
    <t>RIAD5415</t>
  </si>
  <si>
    <t>Loans (excluding FDIC Loss Sharing Agreements)</t>
  </si>
  <si>
    <t>RCON5367 - RCONK173</t>
  </si>
  <si>
    <t>RCON5368 - RCONK174</t>
  </si>
  <si>
    <t>RCON1797 - RCONK172</t>
  </si>
  <si>
    <t>1-4 family construction loans</t>
  </si>
  <si>
    <t>Other construction loans</t>
  </si>
  <si>
    <t xml:space="preserve">Multifamily loans </t>
  </si>
  <si>
    <t>Non-farm, non-residential owner occupied loans</t>
  </si>
  <si>
    <t>Non-farm, non-residential other loans</t>
  </si>
  <si>
    <t>RCON1460 - RCONK175</t>
  </si>
  <si>
    <t>RCONF160 - RCONK176</t>
  </si>
  <si>
    <t>RCONF161 - RCONK177</t>
  </si>
  <si>
    <t>RCFDB538 - RCFDK180</t>
  </si>
  <si>
    <t>RCFDB539+RCFDK207 - RCFDK182</t>
  </si>
  <si>
    <t>RCFD2150</t>
  </si>
  <si>
    <t>Other real estate owned</t>
  </si>
  <si>
    <t>Average rate for loans</t>
  </si>
  <si>
    <t>Average rate for securities</t>
  </si>
  <si>
    <t>Average rate for retail funding</t>
  </si>
  <si>
    <t>Average rate for wholesale funding</t>
  </si>
  <si>
    <t>Average rate for interest-bearing deposits</t>
  </si>
  <si>
    <t>Average rate for trading liabilities</t>
  </si>
  <si>
    <t>Average rate for all other liabilities</t>
  </si>
  <si>
    <t>Non-interest income</t>
  </si>
  <si>
    <t>Non-interest expense</t>
  </si>
  <si>
    <t>Total loan and lease net charge-offs</t>
  </si>
  <si>
    <t>Dividends and share repurchases</t>
  </si>
  <si>
    <t>(Dollar Amounts in Thousands)</t>
  </si>
  <si>
    <t>Projected</t>
  </si>
  <si>
    <t>As of 9/30</t>
  </si>
  <si>
    <r>
      <t xml:space="preserve">     Total loans and leases </t>
    </r>
    <r>
      <rPr>
        <sz val="7"/>
        <rFont val="Arial"/>
        <family val="2"/>
      </rPr>
      <t>(sum of items 1 to 14)</t>
    </r>
  </si>
  <si>
    <t xml:space="preserve">     Qualifying subordinated debt and redeemable preferred stock</t>
  </si>
  <si>
    <t xml:space="preserve">     Allowance includible in Tier 2 capital</t>
  </si>
  <si>
    <t>xx/xx/20xx</t>
  </si>
  <si>
    <t xml:space="preserve">*Note: All values on this sheet will flow directly from the other schedules.  </t>
  </si>
  <si>
    <r>
      <t xml:space="preserve">Total loan and lease net charge offs </t>
    </r>
    <r>
      <rPr>
        <sz val="7"/>
        <color indexed="9"/>
        <rFont val="Arial"/>
        <family val="2"/>
      </rPr>
      <t>(sum of items 1 to 13)</t>
    </r>
  </si>
  <si>
    <t>Itemize and describe amounts greater than 15% of non-interest income (item 16)</t>
  </si>
  <si>
    <t>Itemize and describe amounts greater than 15% of non-interest expense (item 17)</t>
  </si>
  <si>
    <t>RIAD4074 + RIAD4079 - RIAD4093</t>
  </si>
  <si>
    <t>BHCK4074 + BHCK4079 - BHCK4093</t>
  </si>
  <si>
    <t>(%)</t>
  </si>
  <si>
    <t>BHCK4635 - BHCK4605</t>
  </si>
  <si>
    <t>Note: all other loans and leases that don't appear above less loss sharing agreements.</t>
  </si>
  <si>
    <t>RIAD4638 - RIAD4608</t>
  </si>
  <si>
    <t>031 Call Rpt Item</t>
  </si>
  <si>
    <t>041 Call Rpt Item</t>
  </si>
  <si>
    <t>RCON3123</t>
  </si>
  <si>
    <t>RCON2170</t>
  </si>
  <si>
    <t>RCON2948</t>
  </si>
  <si>
    <t>RCON2122</t>
  </si>
  <si>
    <t xml:space="preserve">RCON1766 - RCONK179 </t>
  </si>
  <si>
    <t>RCONB538 - RCONK180</t>
  </si>
  <si>
    <t>RCONK137 - RCONK181</t>
  </si>
  <si>
    <t>RCONB539+RCONK207 - RCONK182</t>
  </si>
  <si>
    <t>RCON1754</t>
  </si>
  <si>
    <t>RCON8496</t>
  </si>
  <si>
    <t>RCON1773</t>
  </si>
  <si>
    <t>RCON8499</t>
  </si>
  <si>
    <t>RCON3545</t>
  </si>
  <si>
    <t>RCON2150</t>
  </si>
  <si>
    <t>RCON3548</t>
  </si>
  <si>
    <t>RCON3838</t>
  </si>
  <si>
    <t>RCON3230</t>
  </si>
  <si>
    <t>RCON3839</t>
  </si>
  <si>
    <t>RCON3632</t>
  </si>
  <si>
    <t>RCON8434</t>
  </si>
  <si>
    <t>RCON5610</t>
  </si>
  <si>
    <t>RCON8274</t>
  </si>
  <si>
    <t>RCON5311</t>
  </si>
  <si>
    <t>RCON5306</t>
  </si>
  <si>
    <t>RCON5310</t>
  </si>
  <si>
    <t>RCON3792</t>
  </si>
  <si>
    <t>RCON3210</t>
  </si>
  <si>
    <t>RCONL138</t>
  </si>
  <si>
    <t>RCFD1763 + RCFD1764 - RCFDK179</t>
  </si>
  <si>
    <t>(RCONK158 + RCONK159) + RCONF576 + (RCONK160 + RCONK161 + RCONK162) + (RCFDK163 + RCFDK164 + RCFDK165)</t>
  </si>
  <si>
    <t>BHCK0211 + BHCK1289 + BHCK1294 + BHCKG300 + BHCKG304 + BHCKG312 + BHCKG316 + BHCKK142 + BHCKK150</t>
  </si>
  <si>
    <t>RCFD0211 + RCFD1289 + RCFD1294 + RCFDG300 + RCFDG304 + RCFDG312 + RCFDG316 + RCFDK142 + RCFDK150</t>
  </si>
  <si>
    <t>RCON0211 + RCON1289 + RCON1294 + RCONG300 + RCONG304 + RCONG312 + RCONG316 + RCONK142 + RCONK150</t>
  </si>
  <si>
    <t>RCFDG308 + RCFDG320 + RCFDK146 + RCFDK154 + RCFDC026</t>
  </si>
  <si>
    <t>RCONG308 + RCONG320 + RCONK146 + RCONK154 + RCONC026</t>
  </si>
  <si>
    <t>RCFDG336 + RCFDG340 + RCFDG344 + RCFD1737 + RCFD1742</t>
  </si>
  <si>
    <t>RCONG336 + RCONG340 + RCONG344 + RCON1737 + RCON1742</t>
  </si>
  <si>
    <t>RCFD1287 + RCFD1293 + RCFD1298 + RCFDG303 + RCFDG307 + RCFDG315 + RCFDG319 + RCFDK145 + RCFDK153</t>
  </si>
  <si>
    <t>RCON1287 + RCON1293 + RCON1298 + RCONG303 + RCONG307 + RCONG315 + RCONG319 + RCONK145 + RCONK153</t>
  </si>
  <si>
    <t>RCFDG311 + RCFDG323 + RCFDK149 + RCFDK157 + RCFDC027</t>
  </si>
  <si>
    <t>RCONG311 + RCONG323 + RCONK149 + RCONK157 + RCONC027</t>
  </si>
  <si>
    <t>RCFDG339 + RCFDG343 + RCFDG347 + RCFD1741 + RCFD1746 + RCFDA511</t>
  </si>
  <si>
    <t>RCONG339 + RCONG343 + RCONG347 + RCON1741 + RCON1746 + RCONA511</t>
  </si>
  <si>
    <t>RCFD3163 + RCFD0426</t>
  </si>
  <si>
    <t>RCON3163 + RCON0426</t>
  </si>
  <si>
    <t>BHCKG308 + BHCKG320 + BHCKK146 + BHCKK154 + BHCKC026</t>
  </si>
  <si>
    <t>BHCKG336 + BHCKG340 + BHCKG344 + BHCK1737 + BHCK1742</t>
  </si>
  <si>
    <t>BHCK1287 + BHCK1293 + BHCK1298 + BHCKG303 + BHCKG307 + BHCKG315 + BHCKG319 + BHCKK145 + BHCKK153</t>
  </si>
  <si>
    <t>BHCKG311 + BHCKG323 + BHCKK149 + BHCKK157 + BHCKC027</t>
  </si>
  <si>
    <t>BHCKG339 + BHCKG343 + BHCKG347 + BHCK1741 + BHCK1746 + BHCKA511</t>
  </si>
  <si>
    <t>BHCK3163 + BHCK0426</t>
  </si>
  <si>
    <t>BHCKB530 + BHCKA130 +
BHCK3000</t>
  </si>
  <si>
    <t>BHCKC234 - BHCKC217</t>
  </si>
  <si>
    <t>BHCKC235 - BHCKC218</t>
  </si>
  <si>
    <t>BHCK5411 - BHCK5412</t>
  </si>
  <si>
    <t>RIAD5411 - RIAD5412</t>
  </si>
  <si>
    <t>(BHCK4645 + BHCK4646) - (BHCK4617 + BHCK4618)</t>
  </si>
  <si>
    <t>(RIAD4645 + RIAD4646) - (RIAD4617 + RIAD4618)</t>
  </si>
  <si>
    <t>(BHCKC891 - BHCKC892)</t>
  </si>
  <si>
    <t>(RIADC891 - RIADC892)</t>
  </si>
  <si>
    <t>(BHCKC893 - BHCKC894)</t>
  </si>
  <si>
    <t>(RIADC893 - RIADC894)</t>
  </si>
  <si>
    <t>BHCK3588 - BHCK3589</t>
  </si>
  <si>
    <t>RIAD3588 - RIAD3589</t>
  </si>
  <si>
    <t>BHCKC895 - BHCKC896</t>
  </si>
  <si>
    <t>BHCKC897 - BHCKC898</t>
  </si>
  <si>
    <t>BHCKB514 - BHCKB515</t>
  </si>
  <si>
    <t>BHCKK129 - BHCKK133</t>
  </si>
  <si>
    <t>RIADK129 - RIADK133</t>
  </si>
  <si>
    <t>RIADK205 - RIADK206</t>
  </si>
  <si>
    <t xml:space="preserve">RIAD4635 - RIAD4605 </t>
  </si>
  <si>
    <t>RIAD4635 - RIAD4605</t>
  </si>
  <si>
    <t>=(Tier 1 Capital / RWA) * 100</t>
  </si>
  <si>
    <t>=(Tier 1 Capital / Total Assets for Leverage Purposes) * 100</t>
  </si>
  <si>
    <t>=(Total Capital / RWA) * 100</t>
  </si>
  <si>
    <t>(BHCK4598 + BHCK4460) + (BHCK4782 - BHCK4783)</t>
  </si>
  <si>
    <t>Net gains (losses) on sales of other real estate owned</t>
  </si>
  <si>
    <t>BHCK1763 + BHCK1764 - BHCKK179</t>
  </si>
  <si>
    <t>BHCKF160 - BHDMK176</t>
  </si>
  <si>
    <t>BHCKF161 - BHDMK177</t>
  </si>
  <si>
    <t>BHCKB538 - BHCKK180</t>
  </si>
  <si>
    <r>
      <t>BHCKB539</t>
    </r>
    <r>
      <rPr>
        <sz val="8"/>
        <rFont val="Arial"/>
        <family val="2"/>
      </rPr>
      <t xml:space="preserve"> + BHCKK207 - BHCKK182</t>
    </r>
  </si>
  <si>
    <t>BHDMK158 + BHDMK159
+ BHDMF576 + BHDMK160
+ BHDMK161 + BHDMK162
+ BHCKK163 + BHCKK164
+ BHCKK165</t>
  </si>
  <si>
    <t>(RCONK158 + RCONK159) + RCONF576 + (RCONK160 + RCONK161 + RCONK162) + (RCONK256 + RCONK165)</t>
  </si>
  <si>
    <t>BHCK2150</t>
  </si>
  <si>
    <t>BHCKG217</t>
  </si>
  <si>
    <t>RIADC234 - RIADC217</t>
  </si>
  <si>
    <t>RIADC235 - RIADC218</t>
  </si>
  <si>
    <t>RIADC895 - RIADC896</t>
  </si>
  <si>
    <t>RIADC897 - RIADC898</t>
  </si>
  <si>
    <t>RIADB514 - RIADB515</t>
  </si>
  <si>
    <t>All other loans and leases (see instructions)</t>
  </si>
  <si>
    <t>All other gains (losses); (see instructions)</t>
  </si>
  <si>
    <t xml:space="preserve">First lien Mortgages </t>
  </si>
  <si>
    <t xml:space="preserve">    All other HTM securities</t>
  </si>
  <si>
    <t>Sale, conversion, acquisition, or retirement of capital stock</t>
  </si>
  <si>
    <t>RIADB509+RIADB510</t>
  </si>
  <si>
    <t>Non-common capital elements (see instructions)</t>
  </si>
  <si>
    <t>Securities</t>
  </si>
  <si>
    <t xml:space="preserve">    All other AFS securities</t>
  </si>
  <si>
    <t>(see instructions)</t>
  </si>
  <si>
    <t>RCONF577</t>
  </si>
  <si>
    <t>see instructions</t>
  </si>
  <si>
    <t xml:space="preserve">     Loans and leases guaranteed by other U.S. government or GSE guarantees (i.e., non-FDIC loss sharing agreements) (see instructions)</t>
  </si>
  <si>
    <t xml:space="preserve">     Loans secured by 1-4 family in foreclosure</t>
  </si>
  <si>
    <r>
      <t xml:space="preserve">Tier 1 Common capital </t>
    </r>
    <r>
      <rPr>
        <sz val="7"/>
        <color indexed="9"/>
        <rFont val="Arial"/>
        <family val="2"/>
      </rPr>
      <t>(item 57-item 56)</t>
    </r>
  </si>
  <si>
    <r>
      <t xml:space="preserve">Total securities (AFS) </t>
    </r>
    <r>
      <rPr>
        <sz val="7"/>
        <color indexed="9"/>
        <rFont val="Arial"/>
        <family val="2"/>
      </rPr>
      <t>(sum of items 22-25)</t>
    </r>
  </si>
  <si>
    <r>
      <t>Total securities (HTM)</t>
    </r>
    <r>
      <rPr>
        <b/>
        <sz val="7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>(sum of items 17-20)</t>
    </r>
  </si>
  <si>
    <t>RCFDA223</t>
  </si>
  <si>
    <t>RCONA223</t>
  </si>
  <si>
    <r>
      <t>Total assets</t>
    </r>
    <r>
      <rPr>
        <sz val="7"/>
        <color indexed="9"/>
        <rFont val="Arial"/>
        <family val="2"/>
      </rPr>
      <t xml:space="preserve"> (sum of items 15, 21, 26, 27-30, less item 16)</t>
    </r>
  </si>
  <si>
    <t>All other liabilities (see instructions)</t>
  </si>
  <si>
    <t>All other assets (see instructions)</t>
  </si>
  <si>
    <t>BHDM5367 - BHDMK173</t>
  </si>
  <si>
    <t>BHDM5368 - BHDMK174</t>
  </si>
  <si>
    <t>BHDM1797 - BHDMK172</t>
  </si>
  <si>
    <t>RCFDB530 + RCFDA130 +
RCFD3000</t>
  </si>
  <si>
    <t>RCONB530 + RCONA130 +
RCON3000</t>
  </si>
  <si>
    <t>RCFDG105</t>
  </si>
  <si>
    <t>RCONG105</t>
  </si>
  <si>
    <t>BHDM1460 - BHDMK175</t>
  </si>
  <si>
    <t>RCON2200 - RCONJ474 -RCON2365</t>
  </si>
  <si>
    <t>RCONB993 + RCFDB995 +
RCFD3190 + RCON2365 +
RCONK223 + RCONJ474 + 
RCFN2200</t>
  </si>
  <si>
    <t>RCFDB539 + RCFDK207 - RCFDK182</t>
  </si>
  <si>
    <t>RCONB539 + RCONK207 - RCONK182</t>
  </si>
  <si>
    <t>RCONB530 + RCONA130 + RCON3000</t>
  </si>
  <si>
    <r>
      <t xml:space="preserve">Tier 1 Common capital </t>
    </r>
    <r>
      <rPr>
        <sz val="7"/>
        <rFont val="Arial"/>
        <family val="2"/>
      </rPr>
      <t>(item 57-item 56)</t>
    </r>
  </si>
  <si>
    <t>=(Tier 1 Common Capital / RWA) * 100</t>
  </si>
  <si>
    <t xml:space="preserve">Tier 1 common equity ratio </t>
  </si>
  <si>
    <t xml:space="preserve">Total other-than-temporary impairment (OTTI) losses </t>
  </si>
  <si>
    <t>Sum of BHDMK169 to BHCKK183</t>
  </si>
  <si>
    <t>Sum of RCONK169 to RCONK183, excluding RCONK178</t>
  </si>
  <si>
    <t>Institution Type:</t>
  </si>
  <si>
    <t>Planning Horizon Year 1 (YYYY):</t>
  </si>
  <si>
    <t>Planning Horizon Year 2 (YYYY):</t>
  </si>
  <si>
    <t>BHCKK205 - BHCKK206</t>
  </si>
  <si>
    <t>Dodd-Frank Annual Stress Test Reporting Template for Covered Institutions with Total Consolidated Assets Between $10 and $50 Billion</t>
  </si>
  <si>
    <r>
      <t xml:space="preserve">Covered Institutions are expected to complete income statement and balance sheet templates </t>
    </r>
    <r>
      <rPr>
        <u/>
        <sz val="11"/>
        <rFont val="Calibri"/>
        <family val="2"/>
        <scheme val="minor"/>
      </rPr>
      <t>for each required scenario</t>
    </r>
    <r>
      <rPr>
        <sz val="11"/>
        <rFont val="Calibri"/>
        <family val="2"/>
        <scheme val="minor"/>
      </rPr>
      <t xml:space="preserve"> - Baseline, Adverse, and Severely Adverse. </t>
    </r>
  </si>
  <si>
    <t>Covered Institutions should complete all relevant cells in the corresponding worksheets, including this cover page.  Covered Institutions should not complete any shaded cells.</t>
  </si>
  <si>
    <t>When Completed (MM/DD/YYYY):</t>
  </si>
  <si>
    <t>Please note that unlike Call Report reporting, all actual and projected income statement figures should be reported on a quarterly basis (in the quarter) and not on a cumulative basis.</t>
  </si>
  <si>
    <t xml:space="preserve"> Results Submission Cover Sheet</t>
  </si>
  <si>
    <t>Version -- 3/8/2013</t>
  </si>
  <si>
    <t>(RIADB509 + RIADB510) + RIAD4470 + RIAD4460</t>
  </si>
  <si>
    <t>Tier 1 risk-based capital ratio</t>
  </si>
  <si>
    <t>Total risk-based capital</t>
  </si>
  <si>
    <t>Pre-provision net revenue</t>
  </si>
  <si>
    <t>Net income</t>
  </si>
  <si>
    <r>
      <t xml:space="preserve">     Pre-provision net revenue </t>
    </r>
    <r>
      <rPr>
        <sz val="7"/>
        <color indexed="9"/>
        <rFont val="Arial"/>
        <family val="2"/>
      </rPr>
      <t>( = item 15 + item 16 - item 17)</t>
    </r>
  </si>
  <si>
    <r>
      <t xml:space="preserve">Net income </t>
    </r>
    <r>
      <rPr>
        <sz val="7"/>
        <color indexed="9"/>
        <rFont val="Arial"/>
        <family val="2"/>
      </rPr>
      <t>(item 18 - item 19 + item 20 + item 21 + item 22 - item23)</t>
    </r>
  </si>
  <si>
    <t>Sum of RCONK169 to RCONK177 and Sum of RCFDK178 to RCFDK183</t>
  </si>
  <si>
    <t>RCONB993 + RCONB995 + RCON3190 + RCON2365 + RCONK223 + RCONJ474</t>
  </si>
  <si>
    <r>
      <t xml:space="preserve">    Total liabilities </t>
    </r>
    <r>
      <rPr>
        <sz val="7"/>
        <color indexed="9"/>
        <rFont val="Arial"/>
        <family val="2"/>
      </rPr>
      <t>(sum of items 35 to 38)</t>
    </r>
  </si>
  <si>
    <r>
      <t xml:space="preserve">    Total equity capital </t>
    </r>
    <r>
      <rPr>
        <sz val="7"/>
        <color indexed="9"/>
        <rFont val="Arial"/>
        <family val="2"/>
      </rPr>
      <t>(sum of items 40 to 44)</t>
    </r>
  </si>
  <si>
    <t>=(Total Risk-based Capital / RWA) * 100</t>
  </si>
  <si>
    <t xml:space="preserve">     Troubled Debt restructurings</t>
  </si>
  <si>
    <r>
      <rPr>
        <sz val="11"/>
        <rFont val="Calibri"/>
        <family val="2"/>
        <scheme val="minor"/>
      </rPr>
      <t>Any questions should be directed to</t>
    </r>
    <r>
      <rPr>
        <sz val="11"/>
        <color rgb="FF9C6500"/>
        <rFont val="Calibri"/>
        <family val="2"/>
        <scheme val="minor"/>
      </rPr>
      <t xml:space="preserve"> </t>
    </r>
    <r>
      <rPr>
        <b/>
        <sz val="12"/>
        <color theme="4"/>
        <rFont val="Calibri"/>
        <family val="2"/>
        <scheme val="minor"/>
      </rPr>
      <t>XXXXX@fdic.gov (TBD)</t>
    </r>
    <r>
      <rPr>
        <sz val="11"/>
        <color theme="4"/>
        <rFont val="Calibri"/>
        <family val="2"/>
        <scheme val="minor"/>
      </rPr>
      <t>.</t>
    </r>
  </si>
  <si>
    <t xml:space="preserve">FDIC Cert Number: </t>
  </si>
  <si>
    <t xml:space="preserve"> </t>
  </si>
  <si>
    <t>(State Nonmember Bank or State Savings Association)</t>
  </si>
  <si>
    <t>FDIC DFAST 10-50 - Summary Schedule</t>
  </si>
  <si>
    <t>FDIC DFAST 10-50 - Baseline Scenario</t>
  </si>
  <si>
    <t>FDIC DFAST 10-50 - Adverse Scenario</t>
  </si>
  <si>
    <t>FDIC DFAST 10-50 - Severely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</si>
</sst>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m/d/yyyy;@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 Narrow"/>
      <family val="2"/>
    </font>
    <font>
      <sz val="11"/>
      <color rgb="FF3F3F76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indexed="9"/>
      <name val="Arial Narrow"/>
      <family val="2"/>
    </font>
    <font>
      <sz val="7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9"/>
      <name val="Arial"/>
      <family val="2"/>
    </font>
    <font>
      <b/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12"/>
      </right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12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/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23"/>
      </right>
      <top/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thin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/>
      <diagonal/>
    </border>
    <border>
      <left/>
      <right style="thin">
        <color indexed="23"/>
      </right>
      <top style="hair">
        <color indexed="23"/>
      </top>
      <bottom/>
      <diagonal/>
    </border>
    <border>
      <left/>
      <right style="thin">
        <color indexed="23"/>
      </right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3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 style="thin">
        <color indexed="23"/>
      </left>
      <right/>
      <top style="thin">
        <color indexed="64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64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/>
      <right style="thin">
        <color indexed="23"/>
      </right>
      <top/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/>
      <right style="thin">
        <color rgb="FF7F7F7F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hair">
        <color indexed="23"/>
      </right>
      <top style="thin">
        <color indexed="64"/>
      </top>
      <bottom/>
      <diagonal/>
    </border>
    <border>
      <left style="hair">
        <color indexed="23"/>
      </left>
      <right style="hair">
        <color indexed="23"/>
      </right>
      <top style="thin">
        <color indexed="64"/>
      </top>
      <bottom/>
      <diagonal/>
    </border>
    <border>
      <left style="hair">
        <color indexed="23"/>
      </left>
      <right style="thin">
        <color indexed="23"/>
      </right>
      <top style="thin">
        <color indexed="64"/>
      </top>
      <bottom/>
      <diagonal/>
    </border>
    <border>
      <left style="hair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2"/>
      </right>
      <top/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/>
      <bottom style="hair">
        <color indexed="23"/>
      </bottom>
      <diagonal/>
    </border>
    <border>
      <left style="thin">
        <color indexed="23"/>
      </left>
      <right style="thin">
        <color indexed="64"/>
      </right>
      <top style="hair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hair">
        <color indexed="64"/>
      </bottom>
      <diagonal/>
    </border>
    <border>
      <left style="thin">
        <color indexed="23"/>
      </left>
      <right style="hair">
        <color rgb="FFFF0000"/>
      </right>
      <top style="hair">
        <color indexed="23"/>
      </top>
      <bottom style="hair">
        <color indexed="23"/>
      </bottom>
      <diagonal/>
    </border>
    <border>
      <left style="hair">
        <color rgb="FFFF0000"/>
      </left>
      <right style="hair">
        <color rgb="FFFF0000"/>
      </right>
      <top style="hair">
        <color indexed="23"/>
      </top>
      <bottom style="hair">
        <color indexed="23"/>
      </bottom>
      <diagonal/>
    </border>
    <border>
      <left/>
      <right style="thin">
        <color indexed="12"/>
      </right>
      <top style="thin">
        <color indexed="64"/>
      </top>
      <bottom style="hair">
        <color indexed="23"/>
      </bottom>
      <diagonal/>
    </border>
    <border>
      <left/>
      <right style="thin">
        <color indexed="12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12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23"/>
      </left>
      <right style="thin">
        <color indexed="64"/>
      </right>
      <top/>
      <bottom style="hair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thin">
        <color indexed="23"/>
      </right>
      <top/>
      <bottom style="thin">
        <color indexed="64"/>
      </bottom>
      <diagonal/>
    </border>
    <border>
      <left style="hair">
        <color indexed="23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4" fillId="7" borderId="39" applyNumberFormat="0" applyAlignment="0" applyProtection="0"/>
    <xf numFmtId="0" fontId="27" fillId="8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0" fontId="32" fillId="0" borderId="0"/>
    <xf numFmtId="9" fontId="34" fillId="0" borderId="0" applyFont="0" applyFill="0" applyBorder="0" applyAlignment="0" applyProtection="0"/>
    <xf numFmtId="0" fontId="17" fillId="0" borderId="0"/>
    <xf numFmtId="0" fontId="17" fillId="0" borderId="0"/>
    <xf numFmtId="0" fontId="6" fillId="0" borderId="0"/>
    <xf numFmtId="43" fontId="6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</cellStyleXfs>
  <cellXfs count="651">
    <xf numFmtId="0" fontId="0" fillId="0" borderId="0" xfId="0"/>
    <xf numFmtId="0" fontId="13" fillId="2" borderId="0" xfId="0" applyFont="1" applyFill="1" applyAlignment="1" applyProtection="1">
      <alignment horizontal="right" vertical="center" wrapText="1" readingOrder="1"/>
      <protection locked="0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0" fontId="10" fillId="2" borderId="6" xfId="0" applyFont="1" applyFill="1" applyBorder="1" applyAlignment="1" applyProtection="1">
      <alignment vertical="center" wrapText="1" readingOrder="1"/>
      <protection locked="0"/>
    </xf>
    <xf numFmtId="0" fontId="14" fillId="2" borderId="6" xfId="0" applyFont="1" applyFill="1" applyBorder="1" applyAlignment="1" applyProtection="1">
      <alignment vertical="center" wrapText="1" readingOrder="1"/>
      <protection locked="0"/>
    </xf>
    <xf numFmtId="0" fontId="10" fillId="2" borderId="7" xfId="0" applyFont="1" applyFill="1" applyBorder="1" applyAlignment="1" applyProtection="1">
      <alignment vertical="center" wrapText="1" readingOrder="1"/>
      <protection locked="0"/>
    </xf>
    <xf numFmtId="0" fontId="10" fillId="2" borderId="8" xfId="0" applyFont="1" applyFill="1" applyBorder="1" applyAlignment="1" applyProtection="1">
      <alignment vertical="center" wrapText="1" readingOrder="1"/>
      <protection locked="0"/>
    </xf>
    <xf numFmtId="0" fontId="10" fillId="4" borderId="14" xfId="0" applyFont="1" applyFill="1" applyBorder="1" applyAlignment="1" applyProtection="1">
      <alignment vertical="top" wrapText="1" readingOrder="1"/>
      <protection locked="0"/>
    </xf>
    <xf numFmtId="0" fontId="15" fillId="4" borderId="15" xfId="0" applyFont="1" applyFill="1" applyBorder="1" applyAlignment="1" applyProtection="1">
      <alignment vertical="top" wrapText="1" readingOrder="1"/>
      <protection locked="0"/>
    </xf>
    <xf numFmtId="0" fontId="15" fillId="4" borderId="16" xfId="0" applyFont="1" applyFill="1" applyBorder="1" applyAlignment="1" applyProtection="1">
      <alignment vertical="top" wrapText="1" readingOrder="1"/>
      <protection locked="0"/>
    </xf>
    <xf numFmtId="0" fontId="10" fillId="4" borderId="17" xfId="0" applyFont="1" applyFill="1" applyBorder="1" applyAlignment="1" applyProtection="1">
      <alignment vertical="top" wrapText="1" readingOrder="1"/>
      <protection locked="0"/>
    </xf>
    <xf numFmtId="0" fontId="10" fillId="4" borderId="15" xfId="0" applyFont="1" applyFill="1" applyBorder="1" applyAlignment="1" applyProtection="1">
      <alignment vertical="top" wrapText="1" readingOrder="1"/>
      <protection locked="0"/>
    </xf>
    <xf numFmtId="0" fontId="10" fillId="4" borderId="16" xfId="0" applyFont="1" applyFill="1" applyBorder="1" applyAlignment="1" applyProtection="1">
      <alignment vertical="top" wrapText="1" readingOrder="1"/>
      <protection locked="0"/>
    </xf>
    <xf numFmtId="0" fontId="15" fillId="4" borderId="17" xfId="0" applyFont="1" applyFill="1" applyBorder="1" applyAlignment="1" applyProtection="1">
      <alignment vertical="top" wrapText="1" readingOrder="1"/>
      <protection locked="0"/>
    </xf>
    <xf numFmtId="0" fontId="13" fillId="2" borderId="0" xfId="0" applyFont="1" applyFill="1" applyAlignment="1" applyProtection="1">
      <alignment vertical="center" wrapText="1" readingOrder="1"/>
      <protection locked="0"/>
    </xf>
    <xf numFmtId="0" fontId="9" fillId="3" borderId="18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13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22" fillId="0" borderId="0" xfId="0" applyFont="1"/>
    <xf numFmtId="0" fontId="10" fillId="2" borderId="0" xfId="0" applyFont="1" applyFill="1" applyBorder="1" applyAlignment="1" applyProtection="1">
      <alignment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0" borderId="0" xfId="0" applyFont="1"/>
    <xf numFmtId="0" fontId="0" fillId="0" borderId="0" xfId="0" applyAlignment="1">
      <alignment horizontal="left" readingOrder="1"/>
    </xf>
    <xf numFmtId="0" fontId="14" fillId="2" borderId="8" xfId="0" applyFont="1" applyFill="1" applyBorder="1" applyAlignment="1" applyProtection="1">
      <alignment vertical="center" wrapText="1" readingOrder="1"/>
      <protection locked="0"/>
    </xf>
    <xf numFmtId="0" fontId="0" fillId="0" borderId="0" xfId="0"/>
    <xf numFmtId="0" fontId="8" fillId="2" borderId="0" xfId="0" applyFont="1" applyFill="1" applyAlignment="1" applyProtection="1">
      <alignment horizontal="center" vertical="top" wrapText="1" readingOrder="1"/>
      <protection locked="0"/>
    </xf>
    <xf numFmtId="0" fontId="13" fillId="2" borderId="0" xfId="0" applyFont="1" applyFill="1" applyAlignment="1" applyProtection="1">
      <alignment horizontal="right" vertical="center" wrapText="1" readingOrder="1"/>
      <protection locked="0"/>
    </xf>
    <xf numFmtId="0" fontId="9" fillId="5" borderId="18" xfId="0" applyFont="1" applyFill="1" applyBorder="1" applyAlignment="1" applyProtection="1">
      <alignment vertical="center" wrapText="1" readingOrder="1"/>
      <protection locked="0"/>
    </xf>
    <xf numFmtId="0" fontId="9" fillId="5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6" xfId="0" applyFont="1" applyFill="1" applyBorder="1" applyAlignment="1" applyProtection="1">
      <alignment vertical="center" wrapText="1" readingOrder="1"/>
      <protection locked="0"/>
    </xf>
    <xf numFmtId="0" fontId="0" fillId="0" borderId="35" xfId="0" applyFill="1" applyBorder="1" applyAlignment="1" applyProtection="1">
      <alignment vertical="top" wrapText="1"/>
      <protection locked="0"/>
    </xf>
    <xf numFmtId="0" fontId="14" fillId="0" borderId="6" xfId="0" applyFont="1" applyFill="1" applyBorder="1" applyAlignment="1" applyProtection="1">
      <alignment vertical="center" wrapText="1" readingOrder="1"/>
      <protection locked="0"/>
    </xf>
    <xf numFmtId="0" fontId="23" fillId="0" borderId="34" xfId="0" applyFont="1" applyFill="1" applyBorder="1" applyAlignment="1" applyProtection="1">
      <alignment vertical="center" wrapText="1" readingOrder="1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4" fillId="2" borderId="0" xfId="0" applyFont="1" applyFill="1" applyBorder="1" applyAlignment="1" applyProtection="1">
      <alignment vertical="center" wrapText="1" readingOrder="1"/>
      <protection locked="0"/>
    </xf>
    <xf numFmtId="0" fontId="21" fillId="2" borderId="0" xfId="0" applyFont="1" applyFill="1" applyBorder="1" applyAlignment="1" applyProtection="1">
      <alignment vertical="center" wrapText="1" readingOrder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2" fillId="0" borderId="36" xfId="0" applyFont="1" applyBorder="1" applyAlignment="1" applyProtection="1">
      <alignment vertical="top" wrapText="1"/>
      <protection locked="0"/>
    </xf>
    <xf numFmtId="0" fontId="22" fillId="0" borderId="6" xfId="0" applyFont="1" applyFill="1" applyBorder="1" applyAlignment="1" applyProtection="1">
      <alignment vertical="top" wrapText="1"/>
      <protection locked="0"/>
    </xf>
    <xf numFmtId="0" fontId="22" fillId="0" borderId="34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wrapText="1"/>
    </xf>
    <xf numFmtId="0" fontId="22" fillId="0" borderId="37" xfId="0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 vertical="top" wrapText="1"/>
      <protection locked="0"/>
    </xf>
    <xf numFmtId="0" fontId="26" fillId="0" borderId="36" xfId="0" quotePrefix="1" applyFont="1" applyBorder="1" applyAlignment="1" applyProtection="1">
      <alignment vertical="top" wrapText="1"/>
      <protection locked="0"/>
    </xf>
    <xf numFmtId="0" fontId="9" fillId="2" borderId="34" xfId="0" applyFont="1" applyFill="1" applyBorder="1" applyAlignment="1" applyProtection="1">
      <alignment vertical="center" wrapText="1" readingOrder="1"/>
      <protection locked="0"/>
    </xf>
    <xf numFmtId="0" fontId="22" fillId="0" borderId="40" xfId="0" applyFont="1" applyBorder="1" applyAlignment="1" applyProtection="1">
      <alignment vertical="top" wrapText="1"/>
      <protection locked="0"/>
    </xf>
    <xf numFmtId="0" fontId="0" fillId="0" borderId="0" xfId="0"/>
    <xf numFmtId="0" fontId="0" fillId="0" borderId="0" xfId="0" applyAlignment="1">
      <alignment horizontal="left" readingOrder="1"/>
    </xf>
    <xf numFmtId="0" fontId="8" fillId="2" borderId="0" xfId="0" applyFont="1" applyFill="1" applyAlignment="1" applyProtection="1">
      <alignment horizontal="center" vertical="top" wrapText="1" readingOrder="1"/>
      <protection locked="0"/>
    </xf>
    <xf numFmtId="0" fontId="7" fillId="0" borderId="0" xfId="3" applyProtection="1"/>
    <xf numFmtId="0" fontId="30" fillId="0" borderId="0" xfId="3" applyFont="1" applyProtection="1"/>
    <xf numFmtId="0" fontId="31" fillId="0" borderId="0" xfId="3" applyFont="1" applyBorder="1" applyAlignment="1" applyProtection="1">
      <alignment horizontal="left"/>
    </xf>
    <xf numFmtId="0" fontId="7" fillId="0" borderId="41" xfId="3" applyBorder="1"/>
    <xf numFmtId="0" fontId="7" fillId="0" borderId="41" xfId="3" applyBorder="1" applyProtection="1"/>
    <xf numFmtId="0" fontId="28" fillId="0" borderId="0" xfId="3" applyFont="1" applyFill="1" applyProtection="1"/>
    <xf numFmtId="0" fontId="35" fillId="0" borderId="0" xfId="3" applyFont="1" applyFill="1" applyProtection="1"/>
    <xf numFmtId="0" fontId="31" fillId="0" borderId="0" xfId="0" applyFont="1" applyBorder="1" applyAlignment="1" applyProtection="1">
      <alignment horizontal="center"/>
    </xf>
    <xf numFmtId="0" fontId="9" fillId="2" borderId="24" xfId="0" applyFont="1" applyFill="1" applyBorder="1" applyAlignment="1" applyProtection="1">
      <alignment vertical="center" wrapText="1" readingOrder="1"/>
      <protection locked="0"/>
    </xf>
    <xf numFmtId="3" fontId="11" fillId="9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4" borderId="46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27" fillId="0" borderId="0" xfId="2" applyFill="1" applyProtection="1"/>
    <xf numFmtId="0" fontId="7" fillId="0" borderId="0" xfId="3" applyFill="1" applyProtection="1"/>
    <xf numFmtId="0" fontId="30" fillId="0" borderId="0" xfId="2" applyFont="1" applyFill="1" applyProtection="1"/>
    <xf numFmtId="0" fontId="30" fillId="0" borderId="0" xfId="2" applyFont="1" applyFill="1" applyAlignment="1" applyProtection="1">
      <alignment horizontal="left"/>
    </xf>
    <xf numFmtId="0" fontId="30" fillId="0" borderId="0" xfId="3" applyFont="1" applyFill="1" applyProtection="1"/>
    <xf numFmtId="0" fontId="0" fillId="0" borderId="0" xfId="0"/>
    <xf numFmtId="0" fontId="17" fillId="0" borderId="0" xfId="0" applyFont="1"/>
    <xf numFmtId="0" fontId="0" fillId="0" borderId="0" xfId="0"/>
    <xf numFmtId="0" fontId="0" fillId="0" borderId="0" xfId="0" applyAlignment="1">
      <alignment horizontal="left" readingOrder="1"/>
    </xf>
    <xf numFmtId="0" fontId="0" fillId="0" borderId="0" xfId="0" applyAlignment="1">
      <alignment horizontal="left" readingOrder="1"/>
    </xf>
    <xf numFmtId="0" fontId="0" fillId="0" borderId="0" xfId="0"/>
    <xf numFmtId="0" fontId="0" fillId="0" borderId="0" xfId="0"/>
    <xf numFmtId="0" fontId="10" fillId="2" borderId="34" xfId="0" applyFont="1" applyFill="1" applyBorder="1" applyAlignment="1" applyProtection="1">
      <alignment vertical="center" wrapText="1" readingOrder="1"/>
      <protection locked="0"/>
    </xf>
    <xf numFmtId="0" fontId="22" fillId="0" borderId="34" xfId="0" applyFont="1" applyFill="1" applyBorder="1" applyAlignment="1">
      <alignment wrapText="1"/>
    </xf>
    <xf numFmtId="0" fontId="17" fillId="0" borderId="0" xfId="17"/>
    <xf numFmtId="0" fontId="14" fillId="2" borderId="47" xfId="17" applyFont="1" applyFill="1" applyBorder="1" applyAlignment="1" applyProtection="1">
      <alignment vertical="center" wrapText="1" readingOrder="1"/>
      <protection locked="0"/>
    </xf>
    <xf numFmtId="0" fontId="14" fillId="2" borderId="48" xfId="17" applyFont="1" applyFill="1" applyBorder="1" applyAlignment="1" applyProtection="1">
      <alignment vertical="center" wrapText="1" readingOrder="1"/>
      <protection locked="0"/>
    </xf>
    <xf numFmtId="0" fontId="22" fillId="0" borderId="68" xfId="17" applyFont="1" applyBorder="1" applyAlignment="1" applyProtection="1">
      <alignment vertical="top" wrapText="1"/>
      <protection locked="0"/>
    </xf>
    <xf numFmtId="3" fontId="11" fillId="0" borderId="52" xfId="17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71" xfId="17" applyFont="1" applyBorder="1" applyAlignment="1" applyProtection="1">
      <alignment vertical="top" wrapText="1"/>
      <protection locked="0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0" fontId="22" fillId="0" borderId="36" xfId="0" applyFont="1" applyFill="1" applyBorder="1" applyAlignment="1" applyProtection="1">
      <alignment vertical="top" wrapText="1"/>
      <protection locked="0"/>
    </xf>
    <xf numFmtId="0" fontId="0" fillId="0" borderId="0" xfId="0"/>
    <xf numFmtId="0" fontId="0" fillId="0" borderId="29" xfId="0" applyFill="1" applyBorder="1" applyAlignment="1" applyProtection="1">
      <alignment vertical="top" wrapText="1"/>
      <protection locked="0"/>
    </xf>
    <xf numFmtId="0" fontId="22" fillId="0" borderId="67" xfId="15" applyFont="1" applyFill="1" applyBorder="1" applyAlignment="1" applyProtection="1">
      <alignment vertical="top" wrapText="1"/>
      <protection locked="0"/>
    </xf>
    <xf numFmtId="0" fontId="22" fillId="0" borderId="69" xfId="10" applyFont="1" applyFill="1" applyBorder="1" applyAlignment="1" applyProtection="1">
      <alignment vertical="top" wrapText="1"/>
      <protection locked="0"/>
    </xf>
    <xf numFmtId="0" fontId="22" fillId="0" borderId="69" xfId="17" applyFont="1" applyFill="1" applyBorder="1" applyAlignment="1" applyProtection="1">
      <alignment vertical="top" wrapText="1"/>
      <protection locked="0"/>
    </xf>
    <xf numFmtId="0" fontId="22" fillId="0" borderId="69" xfId="17" applyFont="1" applyFill="1" applyBorder="1" applyAlignment="1" applyProtection="1">
      <alignment vertical="center" wrapText="1"/>
      <protection locked="0"/>
    </xf>
    <xf numFmtId="0" fontId="14" fillId="0" borderId="0" xfId="17" applyFont="1" applyFill="1" applyAlignment="1" applyProtection="1">
      <alignment horizontal="right" vertical="center" wrapText="1" readingOrder="1"/>
      <protection locked="0"/>
    </xf>
    <xf numFmtId="0" fontId="25" fillId="0" borderId="0" xfId="17" applyFont="1" applyFill="1"/>
    <xf numFmtId="0" fontId="17" fillId="0" borderId="0" xfId="17" applyFont="1" applyFill="1"/>
    <xf numFmtId="0" fontId="17" fillId="0" borderId="0" xfId="17" applyFill="1"/>
    <xf numFmtId="0" fontId="14" fillId="0" borderId="54" xfId="17" applyFont="1" applyFill="1" applyBorder="1" applyAlignment="1" applyProtection="1">
      <alignment vertical="center" wrapText="1" readingOrder="1"/>
      <protection locked="0"/>
    </xf>
    <xf numFmtId="0" fontId="14" fillId="0" borderId="47" xfId="17" applyFont="1" applyFill="1" applyBorder="1" applyAlignment="1" applyProtection="1">
      <alignment vertical="center" wrapText="1" readingOrder="1"/>
      <protection locked="0"/>
    </xf>
    <xf numFmtId="0" fontId="22" fillId="0" borderId="68" xfId="17" applyFont="1" applyFill="1" applyBorder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0" fillId="0" borderId="0" xfId="0"/>
    <xf numFmtId="0" fontId="0" fillId="0" borderId="0" xfId="0" applyBorder="1" applyAlignment="1"/>
    <xf numFmtId="0" fontId="0" fillId="0" borderId="0" xfId="0" applyAlignment="1">
      <alignment horizontal="left" readingOrder="1"/>
    </xf>
    <xf numFmtId="3" fontId="11" fillId="9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4" borderId="74" xfId="0" applyFont="1" applyFill="1" applyBorder="1" applyAlignment="1" applyProtection="1">
      <alignment vertical="top" wrapText="1" readingOrder="1"/>
      <protection locked="0"/>
    </xf>
    <xf numFmtId="0" fontId="22" fillId="0" borderId="68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 applyProtection="1">
      <alignment vertical="center" wrapText="1" readingOrder="1"/>
      <protection locked="0"/>
    </xf>
    <xf numFmtId="0" fontId="22" fillId="0" borderId="37" xfId="0" applyFont="1" applyFill="1" applyBorder="1" applyAlignment="1" applyProtection="1">
      <alignment horizontal="left" vertical="top" wrapText="1"/>
      <protection locked="0"/>
    </xf>
    <xf numFmtId="0" fontId="22" fillId="0" borderId="35" xfId="0" applyFont="1" applyFill="1" applyBorder="1" applyAlignment="1" applyProtection="1">
      <alignment vertical="top" wrapText="1"/>
      <protection locked="0"/>
    </xf>
    <xf numFmtId="0" fontId="25" fillId="0" borderId="37" xfId="0" applyFont="1" applyFill="1" applyBorder="1" applyAlignment="1" applyProtection="1">
      <alignment horizontal="right" vertical="top" wrapText="1" indent="1"/>
      <protection locked="0"/>
    </xf>
    <xf numFmtId="0" fontId="10" fillId="4" borderId="24" xfId="0" applyFont="1" applyFill="1" applyBorder="1" applyAlignment="1" applyProtection="1">
      <alignment vertical="top" wrapText="1" readingOrder="1"/>
      <protection locked="0"/>
    </xf>
    <xf numFmtId="0" fontId="22" fillId="0" borderId="77" xfId="0" applyFont="1" applyFill="1" applyBorder="1" applyAlignment="1" applyProtection="1">
      <alignment vertical="top" wrapText="1"/>
      <protection locked="0"/>
    </xf>
    <xf numFmtId="0" fontId="22" fillId="0" borderId="70" xfId="17" applyFont="1" applyFill="1" applyBorder="1" applyAlignment="1" applyProtection="1">
      <alignment vertical="top" wrapText="1"/>
      <protection locked="0"/>
    </xf>
    <xf numFmtId="0" fontId="22" fillId="0" borderId="24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horizontal="right" vertical="center" wrapText="1" indent="1" readingOrder="1"/>
      <protection locked="0"/>
    </xf>
    <xf numFmtId="0" fontId="19" fillId="0" borderId="0" xfId="0" applyFont="1" applyFill="1" applyBorder="1" applyAlignment="1" applyProtection="1">
      <alignment horizontal="right" vertical="top" wrapText="1" indent="1"/>
      <protection locked="0"/>
    </xf>
    <xf numFmtId="0" fontId="9" fillId="5" borderId="24" xfId="0" applyFont="1" applyFill="1" applyBorder="1" applyAlignment="1" applyProtection="1">
      <alignment horizontal="center" vertical="center" wrapText="1" readingOrder="1"/>
      <protection locked="0"/>
    </xf>
    <xf numFmtId="0" fontId="9" fillId="5" borderId="8" xfId="0" applyFont="1" applyFill="1" applyBorder="1" applyAlignment="1" applyProtection="1">
      <alignment horizontal="center" vertical="center" wrapText="1" readingOrder="1"/>
      <protection locked="0"/>
    </xf>
    <xf numFmtId="0" fontId="9" fillId="5" borderId="13" xfId="0" applyFont="1" applyFill="1" applyBorder="1" applyAlignment="1" applyProtection="1">
      <alignment horizontal="center" vertical="center" wrapText="1" readingOrder="1"/>
      <protection locked="0"/>
    </xf>
    <xf numFmtId="0" fontId="9" fillId="5" borderId="4" xfId="0" applyFont="1" applyFill="1" applyBorder="1" applyAlignment="1" applyProtection="1">
      <alignment horizontal="center" vertical="center" wrapText="1" readingOrder="1"/>
      <protection locked="0"/>
    </xf>
    <xf numFmtId="0" fontId="9" fillId="5" borderId="5" xfId="0" applyFont="1" applyFill="1" applyBorder="1" applyAlignment="1" applyProtection="1">
      <alignment horizontal="center" vertical="center" wrapText="1" readingOrder="1"/>
      <protection locked="0"/>
    </xf>
    <xf numFmtId="0" fontId="9" fillId="5" borderId="45" xfId="0" applyFont="1" applyFill="1" applyBorder="1" applyAlignment="1" applyProtection="1">
      <alignment horizontal="center" vertical="center" wrapText="1" readingOrder="1"/>
      <protection locked="0"/>
    </xf>
    <xf numFmtId="0" fontId="25" fillId="6" borderId="76" xfId="0" applyFont="1" applyFill="1" applyBorder="1" applyAlignment="1" applyProtection="1">
      <alignment horizontal="center" vertical="top" wrapText="1"/>
      <protection locked="0"/>
    </xf>
    <xf numFmtId="0" fontId="25" fillId="6" borderId="80" xfId="0" applyFont="1" applyFill="1" applyBorder="1" applyAlignment="1" applyProtection="1">
      <alignment horizontal="center" vertical="center" wrapText="1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2" fillId="0" borderId="62" xfId="0" applyFont="1" applyFill="1" applyBorder="1" applyAlignment="1" applyProtection="1">
      <alignment vertical="top" wrapText="1"/>
      <protection locked="0"/>
    </xf>
    <xf numFmtId="0" fontId="22" fillId="0" borderId="62" xfId="0" applyFont="1" applyFill="1" applyBorder="1" applyAlignment="1" applyProtection="1">
      <alignment horizontal="left" vertical="top" wrapText="1"/>
      <protection locked="0"/>
    </xf>
    <xf numFmtId="0" fontId="26" fillId="0" borderId="77" xfId="0" quotePrefix="1" applyFont="1" applyBorder="1" applyAlignment="1" applyProtection="1">
      <alignment vertical="top" wrapText="1"/>
      <protection locked="0"/>
    </xf>
    <xf numFmtId="0" fontId="22" fillId="0" borderId="56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center" readingOrder="1"/>
      <protection locked="0"/>
    </xf>
    <xf numFmtId="0" fontId="0" fillId="0" borderId="0" xfId="0" applyFill="1" applyBorder="1" applyAlignment="1"/>
    <xf numFmtId="0" fontId="22" fillId="0" borderId="0" xfId="0" applyFont="1" applyFill="1" applyBorder="1" applyAlignment="1">
      <alignment wrapText="1"/>
    </xf>
    <xf numFmtId="0" fontId="0" fillId="0" borderId="0" xfId="0" applyBorder="1"/>
    <xf numFmtId="0" fontId="19" fillId="0" borderId="43" xfId="0" applyFont="1" applyFill="1" applyBorder="1" applyAlignment="1" applyProtection="1">
      <alignment horizontal="right" vertical="top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top" wrapText="1" readingOrder="1"/>
      <protection locked="0"/>
    </xf>
    <xf numFmtId="0" fontId="25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43" xfId="0" applyFont="1" applyFill="1" applyBorder="1" applyAlignment="1" applyProtection="1">
      <alignment horizontal="right" vertical="top" wrapText="1"/>
      <protection locked="0"/>
    </xf>
    <xf numFmtId="0" fontId="14" fillId="0" borderId="34" xfId="0" applyFont="1" applyFill="1" applyBorder="1" applyAlignment="1" applyProtection="1">
      <alignment vertical="center" wrapText="1" readingOrder="1"/>
      <protection locked="0"/>
    </xf>
    <xf numFmtId="0" fontId="14" fillId="0" borderId="0" xfId="0" applyFont="1" applyFill="1" applyBorder="1" applyAlignment="1" applyProtection="1">
      <alignment vertical="center" readingOrder="1"/>
      <protection locked="0"/>
    </xf>
    <xf numFmtId="0" fontId="9" fillId="5" borderId="74" xfId="0" applyFont="1" applyFill="1" applyBorder="1" applyAlignment="1" applyProtection="1">
      <alignment horizontal="center" vertical="center" wrapText="1" readingOrder="1"/>
      <protection locked="0"/>
    </xf>
    <xf numFmtId="0" fontId="9" fillId="5" borderId="51" xfId="0" applyFont="1" applyFill="1" applyBorder="1" applyAlignment="1" applyProtection="1">
      <alignment horizontal="center" vertical="center" wrapText="1" readingOrder="1"/>
      <protection locked="0"/>
    </xf>
    <xf numFmtId="0" fontId="22" fillId="0" borderId="67" xfId="0" applyFont="1" applyFill="1" applyBorder="1" applyAlignment="1" applyProtection="1">
      <alignment vertical="top" wrapText="1"/>
      <protection locked="0"/>
    </xf>
    <xf numFmtId="0" fontId="25" fillId="0" borderId="49" xfId="0" applyFont="1" applyFill="1" applyBorder="1" applyAlignment="1" applyProtection="1">
      <alignment vertical="center" wrapText="1" readingOrder="1"/>
      <protection locked="0"/>
    </xf>
    <xf numFmtId="0" fontId="22" fillId="0" borderId="47" xfId="0" applyFont="1" applyFill="1" applyBorder="1" applyAlignment="1" applyProtection="1">
      <alignment vertical="center" wrapText="1" readingOrder="1"/>
      <protection locked="0"/>
    </xf>
    <xf numFmtId="0" fontId="40" fillId="0" borderId="47" xfId="0" applyFont="1" applyFill="1" applyBorder="1" applyAlignment="1" applyProtection="1">
      <alignment vertical="center" wrapText="1" readingOrder="1"/>
      <protection locked="0"/>
    </xf>
    <xf numFmtId="0" fontId="40" fillId="0" borderId="49" xfId="0" applyFont="1" applyFill="1" applyBorder="1" applyAlignment="1" applyProtection="1">
      <alignment vertical="center" wrapText="1" readingOrder="1"/>
      <protection locked="0"/>
    </xf>
    <xf numFmtId="0" fontId="40" fillId="0" borderId="50" xfId="0" applyFont="1" applyFill="1" applyBorder="1" applyAlignment="1" applyProtection="1">
      <alignment vertical="center" wrapText="1" readingOrder="1"/>
      <protection locked="0"/>
    </xf>
    <xf numFmtId="0" fontId="40" fillId="0" borderId="48" xfId="0" applyFont="1" applyFill="1" applyBorder="1" applyAlignment="1" applyProtection="1">
      <alignment vertical="center" wrapText="1" readingOrder="1"/>
      <protection locked="0"/>
    </xf>
    <xf numFmtId="0" fontId="9" fillId="5" borderId="42" xfId="0" applyFont="1" applyFill="1" applyBorder="1" applyAlignment="1" applyProtection="1">
      <alignment vertical="center" wrapText="1" readingOrder="1"/>
      <protection locked="0"/>
    </xf>
    <xf numFmtId="0" fontId="9" fillId="5" borderId="82" xfId="0" applyFont="1" applyFill="1" applyBorder="1" applyAlignment="1" applyProtection="1">
      <alignment horizontal="center" vertical="center" wrapText="1" readingOrder="1"/>
      <protection locked="0"/>
    </xf>
    <xf numFmtId="0" fontId="0" fillId="0" borderId="92" xfId="0" applyBorder="1" applyAlignment="1" applyProtection="1">
      <alignment vertical="top" wrapText="1"/>
      <protection locked="0"/>
    </xf>
    <xf numFmtId="0" fontId="22" fillId="0" borderId="0" xfId="0" applyFont="1" applyAlignment="1">
      <alignment horizontal="right"/>
    </xf>
    <xf numFmtId="3" fontId="1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6" borderId="42" xfId="0" applyFill="1" applyBorder="1" applyAlignment="1" applyProtection="1">
      <alignment vertical="center" wrapText="1" readingOrder="1"/>
      <protection locked="0"/>
    </xf>
    <xf numFmtId="0" fontId="25" fillId="6" borderId="82" xfId="0" applyFont="1" applyFill="1" applyBorder="1" applyAlignment="1" applyProtection="1">
      <alignment horizontal="center" vertical="top" wrapText="1"/>
      <protection locked="0"/>
    </xf>
    <xf numFmtId="0" fontId="0" fillId="6" borderId="80" xfId="0" applyFill="1" applyBorder="1" applyAlignment="1" applyProtection="1">
      <alignment vertical="center" wrapText="1" readingOrder="1"/>
      <protection locked="0"/>
    </xf>
    <xf numFmtId="0" fontId="0" fillId="0" borderId="93" xfId="0" applyBorder="1" applyAlignment="1" applyProtection="1">
      <alignment vertical="top" wrapText="1"/>
      <protection locked="0"/>
    </xf>
    <xf numFmtId="0" fontId="9" fillId="5" borderId="18" xfId="0" applyFont="1" applyFill="1" applyBorder="1" applyAlignment="1" applyProtection="1">
      <alignment horizontal="center" vertical="center" wrapText="1" readingOrder="1"/>
      <protection locked="0"/>
    </xf>
    <xf numFmtId="0" fontId="0" fillId="6" borderId="75" xfId="0" applyFill="1" applyBorder="1" applyAlignment="1" applyProtection="1">
      <alignment horizontal="center" vertical="center" wrapText="1"/>
      <protection locked="0"/>
    </xf>
    <xf numFmtId="0" fontId="22" fillId="0" borderId="69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3" applyFont="1" applyProtection="1"/>
    <xf numFmtId="0" fontId="0" fillId="0" borderId="0" xfId="0"/>
    <xf numFmtId="0" fontId="0" fillId="0" borderId="0" xfId="0" applyAlignment="1">
      <alignment horizontal="left" readingOrder="1"/>
    </xf>
    <xf numFmtId="0" fontId="0" fillId="0" borderId="29" xfId="0" applyBorder="1" applyAlignment="1" applyProtection="1">
      <alignment vertical="top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0" borderId="74" xfId="0" applyFill="1" applyBorder="1" applyAlignment="1" applyProtection="1">
      <alignment vertical="top" wrapText="1"/>
      <protection locked="0"/>
    </xf>
    <xf numFmtId="3" fontId="11" fillId="0" borderId="19" xfId="17" applyNumberFormat="1" applyFont="1" applyFill="1" applyBorder="1" applyAlignment="1" applyProtection="1">
      <alignment horizontal="right" vertical="center" wrapText="1" readingOrder="1"/>
      <protection locked="0"/>
    </xf>
    <xf numFmtId="0" fontId="10" fillId="2" borderId="0" xfId="0" applyFont="1" applyFill="1" applyBorder="1" applyAlignment="1" applyProtection="1">
      <alignment horizontal="left" vertical="top" wrapText="1" readingOrder="1"/>
      <protection locked="0"/>
    </xf>
    <xf numFmtId="0" fontId="11" fillId="2" borderId="0" xfId="0" applyFont="1" applyFill="1" applyBorder="1" applyAlignment="1" applyProtection="1">
      <alignment horizontal="center" vertical="center" wrapText="1" readingOrder="1"/>
      <protection locked="0"/>
    </xf>
    <xf numFmtId="0" fontId="14" fillId="12" borderId="8" xfId="0" applyFont="1" applyFill="1" applyBorder="1" applyAlignment="1" applyProtection="1">
      <alignment vertical="center" wrapText="1" readingOrder="1"/>
      <protection locked="0"/>
    </xf>
    <xf numFmtId="0" fontId="0" fillId="10" borderId="0" xfId="0" applyFill="1" applyAlignment="1">
      <alignment wrapText="1"/>
    </xf>
    <xf numFmtId="0" fontId="10" fillId="10" borderId="6" xfId="0" applyFont="1" applyFill="1" applyBorder="1" applyAlignment="1" applyProtection="1">
      <alignment vertical="center" wrapText="1" readingOrder="1"/>
      <protection locked="0"/>
    </xf>
    <xf numFmtId="0" fontId="0" fillId="0" borderId="0" xfId="0"/>
    <xf numFmtId="0" fontId="0" fillId="6" borderId="25" xfId="0" applyFill="1" applyBorder="1" applyAlignment="1" applyProtection="1">
      <alignment horizontal="center" vertical="center" wrapText="1"/>
      <protection locked="0"/>
    </xf>
    <xf numFmtId="0" fontId="22" fillId="0" borderId="95" xfId="0" applyFont="1" applyFill="1" applyBorder="1" applyAlignment="1" applyProtection="1">
      <alignment horizontal="left" vertical="top" wrapText="1"/>
      <protection locked="0"/>
    </xf>
    <xf numFmtId="3" fontId="11" fillId="14" borderId="20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14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22" fillId="10" borderId="67" xfId="0" applyFont="1" applyFill="1" applyBorder="1" applyAlignment="1" applyProtection="1">
      <alignment vertical="top" wrapText="1"/>
      <protection locked="0"/>
    </xf>
    <xf numFmtId="0" fontId="22" fillId="10" borderId="68" xfId="0" applyFont="1" applyFill="1" applyBorder="1" applyAlignment="1" applyProtection="1">
      <alignment vertical="top" wrapText="1"/>
      <protection locked="0"/>
    </xf>
    <xf numFmtId="0" fontId="22" fillId="10" borderId="71" xfId="0" applyFont="1" applyFill="1" applyBorder="1" applyAlignment="1" applyProtection="1">
      <alignment vertical="top" wrapText="1"/>
      <protection locked="0"/>
    </xf>
    <xf numFmtId="0" fontId="22" fillId="10" borderId="95" xfId="0" applyFont="1" applyFill="1" applyBorder="1" applyAlignment="1" applyProtection="1">
      <alignment horizontal="left" vertical="top" wrapText="1"/>
      <protection locked="0"/>
    </xf>
    <xf numFmtId="0" fontId="22" fillId="0" borderId="97" xfId="0" applyFont="1" applyFill="1" applyBorder="1" applyAlignment="1" applyProtection="1">
      <alignment vertical="top" wrapText="1"/>
      <protection locked="0"/>
    </xf>
    <xf numFmtId="0" fontId="22" fillId="0" borderId="98" xfId="0" applyFont="1" applyFill="1" applyBorder="1" applyAlignment="1" applyProtection="1">
      <alignment vertical="top" wrapText="1"/>
      <protection locked="0"/>
    </xf>
    <xf numFmtId="0" fontId="22" fillId="0" borderId="98" xfId="0" applyFont="1" applyFill="1" applyBorder="1" applyAlignment="1" applyProtection="1">
      <alignment horizontal="left" vertical="top" wrapText="1"/>
      <protection locked="0"/>
    </xf>
    <xf numFmtId="0" fontId="22" fillId="10" borderId="37" xfId="0" applyFont="1" applyFill="1" applyBorder="1" applyAlignment="1" applyProtection="1">
      <alignment horizontal="left" vertical="top" wrapText="1"/>
      <protection locked="0"/>
    </xf>
    <xf numFmtId="0" fontId="22" fillId="10" borderId="69" xfId="0" applyFont="1" applyFill="1" applyBorder="1" applyAlignment="1" applyProtection="1">
      <alignment horizontal="left" vertical="top" wrapText="1"/>
      <protection locked="0"/>
    </xf>
    <xf numFmtId="0" fontId="22" fillId="10" borderId="36" xfId="0" applyFont="1" applyFill="1" applyBorder="1" applyAlignment="1" applyProtection="1">
      <alignment vertical="top" wrapText="1"/>
      <protection locked="0"/>
    </xf>
    <xf numFmtId="0" fontId="22" fillId="10" borderId="20" xfId="0" applyFont="1" applyFill="1" applyBorder="1" applyAlignment="1" applyProtection="1">
      <alignment vertical="top" wrapText="1"/>
      <protection locked="0"/>
    </xf>
    <xf numFmtId="0" fontId="22" fillId="10" borderId="36" xfId="17" applyFont="1" applyFill="1" applyBorder="1" applyAlignment="1" applyProtection="1">
      <alignment vertical="top" wrapText="1"/>
      <protection locked="0"/>
    </xf>
    <xf numFmtId="3" fontId="11" fillId="9" borderId="10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9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10" borderId="0" xfId="17" applyFont="1" applyFill="1" applyAlignment="1" applyProtection="1">
      <alignment horizontal="right" vertical="center" wrapText="1" readingOrder="1"/>
      <protection locked="0"/>
    </xf>
    <xf numFmtId="0" fontId="22" fillId="10" borderId="6" xfId="0" applyFont="1" applyFill="1" applyBorder="1" applyAlignment="1" applyProtection="1">
      <alignment vertical="top" wrapText="1"/>
      <protection locked="0"/>
    </xf>
    <xf numFmtId="0" fontId="22" fillId="10" borderId="68" xfId="0" applyFont="1" applyFill="1" applyBorder="1" applyAlignment="1" applyProtection="1">
      <alignment vertical="center" wrapText="1"/>
      <protection locked="0"/>
    </xf>
    <xf numFmtId="0" fontId="22" fillId="10" borderId="8" xfId="0" applyFont="1" applyFill="1" applyBorder="1" applyAlignment="1" applyProtection="1">
      <alignment vertical="top" wrapText="1"/>
      <protection locked="0"/>
    </xf>
    <xf numFmtId="0" fontId="22" fillId="10" borderId="69" xfId="0" applyFont="1" applyFill="1" applyBorder="1" applyAlignment="1" applyProtection="1">
      <alignment vertical="center" wrapText="1"/>
      <protection locked="0"/>
    </xf>
    <xf numFmtId="0" fontId="22" fillId="10" borderId="62" xfId="0" applyFont="1" applyFill="1" applyBorder="1" applyAlignment="1" applyProtection="1">
      <alignment vertical="top" wrapText="1"/>
      <protection locked="0"/>
    </xf>
    <xf numFmtId="0" fontId="22" fillId="10" borderId="81" xfId="0" applyFont="1" applyFill="1" applyBorder="1" applyAlignment="1" applyProtection="1">
      <alignment vertical="top" wrapText="1"/>
      <protection locked="0"/>
    </xf>
    <xf numFmtId="3" fontId="11" fillId="14" borderId="10" xfId="0" applyNumberFormat="1" applyFont="1" applyFill="1" applyBorder="1" applyAlignment="1" applyProtection="1">
      <alignment horizontal="right" vertical="center" wrapText="1" readingOrder="1"/>
      <protection locked="0"/>
    </xf>
    <xf numFmtId="1" fontId="40" fillId="13" borderId="0" xfId="0" applyNumberFormat="1" applyFont="1" applyFill="1" applyAlignment="1" applyProtection="1">
      <alignment horizontal="right" vertical="center" wrapText="1" readingOrder="1"/>
      <protection locked="0"/>
    </xf>
    <xf numFmtId="0" fontId="41" fillId="13" borderId="0" xfId="0" applyFont="1" applyFill="1" applyAlignment="1" applyProtection="1">
      <alignment horizontal="right" vertical="center" wrapText="1" readingOrder="1"/>
      <protection locked="0"/>
    </xf>
    <xf numFmtId="0" fontId="41" fillId="13" borderId="0" xfId="0" applyFont="1" applyFill="1" applyAlignment="1" applyProtection="1">
      <alignment vertical="center" wrapText="1" readingOrder="1"/>
      <protection locked="0"/>
    </xf>
    <xf numFmtId="0" fontId="40" fillId="13" borderId="0" xfId="0" applyFont="1" applyFill="1" applyAlignment="1" applyProtection="1">
      <alignment horizontal="right" vertical="center" wrapText="1" readingOrder="1"/>
      <protection locked="0"/>
    </xf>
    <xf numFmtId="0" fontId="17" fillId="10" borderId="0" xfId="0" applyFont="1" applyFill="1"/>
    <xf numFmtId="0" fontId="22" fillId="10" borderId="34" xfId="0" applyFont="1" applyFill="1" applyBorder="1" applyAlignment="1" applyProtection="1">
      <alignment vertical="top" wrapText="1"/>
      <protection locked="0"/>
    </xf>
    <xf numFmtId="0" fontId="22" fillId="10" borderId="68" xfId="13" applyFont="1" applyFill="1" applyBorder="1" applyAlignment="1" applyProtection="1">
      <alignment vertical="center" wrapText="1"/>
      <protection locked="0"/>
    </xf>
    <xf numFmtId="0" fontId="22" fillId="10" borderId="81" xfId="0" applyFont="1" applyFill="1" applyBorder="1" applyAlignment="1" applyProtection="1">
      <alignment horizontal="left" vertical="top" wrapText="1"/>
      <protection locked="0"/>
    </xf>
    <xf numFmtId="0" fontId="22" fillId="10" borderId="9" xfId="0" applyFont="1" applyFill="1" applyBorder="1" applyAlignment="1" applyProtection="1">
      <alignment vertical="top" wrapText="1"/>
      <protection locked="0"/>
    </xf>
    <xf numFmtId="0" fontId="22" fillId="10" borderId="40" xfId="0" applyFont="1" applyFill="1" applyBorder="1" applyAlignment="1" applyProtection="1">
      <alignment vertical="top" wrapText="1"/>
      <protection locked="0"/>
    </xf>
    <xf numFmtId="0" fontId="22" fillId="10" borderId="67" xfId="15" applyFont="1" applyFill="1" applyBorder="1" applyAlignment="1" applyProtection="1">
      <alignment vertical="top" wrapText="1"/>
      <protection locked="0"/>
    </xf>
    <xf numFmtId="0" fontId="22" fillId="10" borderId="69" xfId="10" applyFont="1" applyFill="1" applyBorder="1" applyAlignment="1" applyProtection="1">
      <alignment vertical="top" wrapText="1"/>
      <protection locked="0"/>
    </xf>
    <xf numFmtId="0" fontId="22" fillId="10" borderId="69" xfId="17" applyFont="1" applyFill="1" applyBorder="1" applyAlignment="1" applyProtection="1">
      <alignment vertical="top" wrapText="1"/>
      <protection locked="0"/>
    </xf>
    <xf numFmtId="0" fontId="22" fillId="10" borderId="77" xfId="0" applyFont="1" applyFill="1" applyBorder="1" applyAlignment="1" applyProtection="1">
      <alignment vertical="top" wrapText="1"/>
      <protection locked="0"/>
    </xf>
    <xf numFmtId="3" fontId="11" fillId="14" borderId="86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13" borderId="0" xfId="0" applyFont="1" applyFill="1" applyAlignment="1" applyProtection="1">
      <alignment horizontal="right" vertical="center" wrapText="1" readingOrder="1"/>
      <protection locked="0"/>
    </xf>
    <xf numFmtId="0" fontId="0" fillId="10" borderId="0" xfId="0" applyFill="1"/>
    <xf numFmtId="0" fontId="22" fillId="10" borderId="24" xfId="0" applyFont="1" applyFill="1" applyBorder="1" applyAlignment="1" applyProtection="1">
      <alignment vertical="top" wrapText="1"/>
      <protection locked="0"/>
    </xf>
    <xf numFmtId="0" fontId="26" fillId="10" borderId="36" xfId="0" quotePrefix="1" applyFont="1" applyFill="1" applyBorder="1" applyAlignment="1" applyProtection="1">
      <alignment vertical="top" wrapText="1"/>
      <protection locked="0"/>
    </xf>
    <xf numFmtId="0" fontId="26" fillId="10" borderId="77" xfId="0" quotePrefix="1" applyFont="1" applyFill="1" applyBorder="1" applyAlignment="1" applyProtection="1">
      <alignment vertical="top" wrapText="1"/>
      <protection locked="0"/>
    </xf>
    <xf numFmtId="0" fontId="22" fillId="10" borderId="34" xfId="0" applyFont="1" applyFill="1" applyBorder="1" applyAlignment="1">
      <alignment wrapText="1"/>
    </xf>
    <xf numFmtId="0" fontId="22" fillId="10" borderId="62" xfId="0" applyFont="1" applyFill="1" applyBorder="1" applyAlignment="1" applyProtection="1">
      <alignment horizontal="left" vertical="top" wrapText="1"/>
      <protection locked="0"/>
    </xf>
    <xf numFmtId="0" fontId="26" fillId="10" borderId="0" xfId="0" applyFont="1" applyFill="1" applyBorder="1" applyAlignment="1" applyProtection="1">
      <alignment vertical="top" wrapText="1"/>
      <protection locked="0"/>
    </xf>
    <xf numFmtId="0" fontId="22" fillId="10" borderId="69" xfId="17" applyFont="1" applyFill="1" applyBorder="1" applyAlignment="1" applyProtection="1">
      <alignment vertical="center" wrapText="1"/>
      <protection locked="0"/>
    </xf>
    <xf numFmtId="0" fontId="22" fillId="0" borderId="85" xfId="0" applyFont="1" applyFill="1" applyBorder="1" applyAlignment="1">
      <alignment wrapText="1"/>
    </xf>
    <xf numFmtId="0" fontId="10" fillId="4" borderId="85" xfId="0" applyFont="1" applyFill="1" applyBorder="1" applyAlignment="1" applyProtection="1">
      <alignment vertical="top" wrapText="1" readingOrder="1"/>
      <protection locked="0"/>
    </xf>
    <xf numFmtId="0" fontId="15" fillId="4" borderId="57" xfId="0" applyFont="1" applyFill="1" applyBorder="1" applyAlignment="1" applyProtection="1">
      <alignment vertical="top" wrapText="1" readingOrder="1"/>
      <protection locked="0"/>
    </xf>
    <xf numFmtId="0" fontId="15" fillId="4" borderId="58" xfId="0" applyFont="1" applyFill="1" applyBorder="1" applyAlignment="1" applyProtection="1">
      <alignment vertical="top" wrapText="1" readingOrder="1"/>
      <protection locked="0"/>
    </xf>
    <xf numFmtId="0" fontId="10" fillId="4" borderId="59" xfId="0" applyFont="1" applyFill="1" applyBorder="1" applyAlignment="1" applyProtection="1">
      <alignment vertical="top" wrapText="1" readingOrder="1"/>
      <protection locked="0"/>
    </xf>
    <xf numFmtId="0" fontId="10" fillId="4" borderId="57" xfId="0" applyFont="1" applyFill="1" applyBorder="1" applyAlignment="1" applyProtection="1">
      <alignment vertical="top" wrapText="1" readingOrder="1"/>
      <protection locked="0"/>
    </xf>
    <xf numFmtId="0" fontId="10" fillId="4" borderId="58" xfId="0" applyFont="1" applyFill="1" applyBorder="1" applyAlignment="1" applyProtection="1">
      <alignment vertical="top" wrapText="1" readingOrder="1"/>
      <protection locked="0"/>
    </xf>
    <xf numFmtId="0" fontId="15" fillId="4" borderId="60" xfId="0" applyFont="1" applyFill="1" applyBorder="1" applyAlignment="1" applyProtection="1">
      <alignment vertical="top" wrapText="1" readingOrder="1"/>
      <protection locked="0"/>
    </xf>
    <xf numFmtId="3" fontId="11" fillId="14" borderId="10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53" xfId="0" applyFill="1" applyBorder="1" applyAlignment="1" applyProtection="1">
      <alignment vertical="top" wrapText="1"/>
      <protection locked="0"/>
    </xf>
    <xf numFmtId="0" fontId="22" fillId="10" borderId="85" xfId="0" applyFont="1" applyFill="1" applyBorder="1" applyAlignment="1">
      <alignment wrapText="1"/>
    </xf>
    <xf numFmtId="0" fontId="22" fillId="10" borderId="10" xfId="0" applyFont="1" applyFill="1" applyBorder="1" applyAlignment="1" applyProtection="1">
      <alignment vertical="top" wrapText="1"/>
      <protection locked="0"/>
    </xf>
    <xf numFmtId="0" fontId="10" fillId="0" borderId="72" xfId="0" applyFont="1" applyFill="1" applyBorder="1" applyAlignment="1" applyProtection="1">
      <alignment vertical="center" wrapText="1" readingOrder="1"/>
      <protection locked="0"/>
    </xf>
    <xf numFmtId="0" fontId="22" fillId="10" borderId="106" xfId="0" applyFont="1" applyFill="1" applyBorder="1" applyAlignment="1" applyProtection="1">
      <alignment vertical="top" wrapText="1"/>
      <protection locked="0"/>
    </xf>
    <xf numFmtId="0" fontId="0" fillId="0" borderId="96" xfId="0" applyFill="1" applyBorder="1" applyAlignment="1">
      <alignment horizontal="left" wrapText="1" indent="1" readingOrder="1"/>
    </xf>
    <xf numFmtId="0" fontId="22" fillId="10" borderId="1" xfId="0" applyFont="1" applyFill="1" applyBorder="1" applyAlignment="1" applyProtection="1">
      <alignment vertical="top" wrapText="1"/>
      <protection locked="0"/>
    </xf>
    <xf numFmtId="0" fontId="22" fillId="10" borderId="107" xfId="0" applyFont="1" applyFill="1" applyBorder="1" applyAlignment="1" applyProtection="1">
      <alignment vertical="top" wrapText="1"/>
      <protection locked="0"/>
    </xf>
    <xf numFmtId="3" fontId="11" fillId="14" borderId="107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14" borderId="1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14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14" borderId="96" xfId="0" applyNumberFormat="1" applyFont="1" applyFill="1" applyBorder="1" applyAlignment="1" applyProtection="1">
      <alignment horizontal="right" vertical="center" wrapText="1" readingOrder="1"/>
      <protection locked="0"/>
    </xf>
    <xf numFmtId="0" fontId="22" fillId="10" borderId="50" xfId="17" applyFont="1" applyFill="1" applyBorder="1" applyAlignment="1" applyProtection="1">
      <alignment vertical="top" wrapText="1"/>
      <protection locked="0"/>
    </xf>
    <xf numFmtId="0" fontId="9" fillId="0" borderId="48" xfId="0" applyFont="1" applyFill="1" applyBorder="1" applyAlignment="1" applyProtection="1">
      <alignment vertical="center" wrapText="1" readingOrder="1"/>
      <protection locked="0"/>
    </xf>
    <xf numFmtId="0" fontId="10" fillId="0" borderId="96" xfId="0" applyFont="1" applyFill="1" applyBorder="1" applyAlignment="1" applyProtection="1">
      <alignment horizontal="left" vertical="center" wrapText="1" readingOrder="1"/>
      <protection locked="0"/>
    </xf>
    <xf numFmtId="0" fontId="25" fillId="6" borderId="42" xfId="0" applyFont="1" applyFill="1" applyBorder="1" applyAlignment="1" applyProtection="1">
      <alignment horizontal="center" vertical="center" wrapText="1"/>
      <protection locked="0"/>
    </xf>
    <xf numFmtId="0" fontId="22" fillId="10" borderId="49" xfId="0" applyFont="1" applyFill="1" applyBorder="1" applyAlignment="1" applyProtection="1">
      <alignment vertical="top" wrapText="1"/>
      <protection locked="0"/>
    </xf>
    <xf numFmtId="0" fontId="22" fillId="10" borderId="49" xfId="15" applyFont="1" applyFill="1" applyBorder="1" applyAlignment="1" applyProtection="1">
      <alignment vertical="top" wrapText="1"/>
      <protection locked="0"/>
    </xf>
    <xf numFmtId="0" fontId="22" fillId="10" borderId="47" xfId="0" applyFont="1" applyFill="1" applyBorder="1" applyAlignment="1" applyProtection="1">
      <alignment vertical="top" wrapText="1"/>
      <protection locked="0"/>
    </xf>
    <xf numFmtId="0" fontId="22" fillId="10" borderId="50" xfId="10" applyFont="1" applyFill="1" applyBorder="1" applyAlignment="1" applyProtection="1">
      <alignment vertical="top" wrapText="1"/>
      <protection locked="0"/>
    </xf>
    <xf numFmtId="0" fontId="22" fillId="10" borderId="50" xfId="0" applyFont="1" applyFill="1" applyBorder="1" applyAlignment="1" applyProtection="1">
      <alignment vertical="top" wrapText="1"/>
      <protection locked="0"/>
    </xf>
    <xf numFmtId="0" fontId="22" fillId="10" borderId="48" xfId="0" applyFont="1" applyFill="1" applyBorder="1" applyAlignment="1">
      <alignment wrapText="1"/>
    </xf>
    <xf numFmtId="0" fontId="22" fillId="10" borderId="69" xfId="0" applyFont="1" applyFill="1" applyBorder="1" applyAlignment="1" applyProtection="1">
      <alignment vertical="top" wrapText="1"/>
      <protection locked="0"/>
    </xf>
    <xf numFmtId="0" fontId="22" fillId="10" borderId="71" xfId="0" applyFont="1" applyFill="1" applyBorder="1" applyAlignment="1">
      <alignment wrapText="1"/>
    </xf>
    <xf numFmtId="0" fontId="22" fillId="6" borderId="80" xfId="0" applyFont="1" applyFill="1" applyBorder="1" applyAlignment="1" applyProtection="1">
      <alignment vertical="center" wrapText="1"/>
      <protection locked="0"/>
    </xf>
    <xf numFmtId="0" fontId="22" fillId="0" borderId="69" xfId="0" applyFont="1" applyFill="1" applyBorder="1" applyAlignment="1" applyProtection="1">
      <alignment vertical="top" wrapText="1"/>
      <protection locked="0"/>
    </xf>
    <xf numFmtId="0" fontId="22" fillId="0" borderId="71" xfId="0" applyFont="1" applyBorder="1" applyAlignment="1">
      <alignment wrapText="1"/>
    </xf>
    <xf numFmtId="0" fontId="22" fillId="0" borderId="70" xfId="0" applyFont="1" applyFill="1" applyBorder="1" applyAlignment="1" applyProtection="1">
      <alignment vertical="top" wrapText="1"/>
      <protection locked="0"/>
    </xf>
    <xf numFmtId="0" fontId="22" fillId="0" borderId="71" xfId="0" applyFont="1" applyBorder="1" applyAlignment="1" applyProtection="1">
      <alignment vertical="top" wrapText="1"/>
      <protection locked="0"/>
    </xf>
    <xf numFmtId="0" fontId="22" fillId="0" borderId="109" xfId="0" applyFont="1" applyFill="1" applyBorder="1" applyAlignment="1" applyProtection="1">
      <alignment vertical="top" wrapText="1"/>
      <protection locked="0"/>
    </xf>
    <xf numFmtId="0" fontId="22" fillId="0" borderId="110" xfId="0" applyFont="1" applyFill="1" applyBorder="1" applyAlignment="1" applyProtection="1">
      <alignment vertical="top" wrapText="1"/>
      <protection locked="0"/>
    </xf>
    <xf numFmtId="0" fontId="40" fillId="0" borderId="0" xfId="0" applyFont="1" applyFill="1" applyAlignment="1" applyProtection="1">
      <alignment horizontal="right" vertical="center" wrapText="1" readingOrder="1"/>
      <protection locked="0"/>
    </xf>
    <xf numFmtId="0" fontId="22" fillId="0" borderId="6" xfId="0" applyFont="1" applyFill="1" applyBorder="1" applyAlignment="1" applyProtection="1">
      <alignment vertical="center" wrapText="1" readingOrder="1"/>
      <protection locked="0"/>
    </xf>
    <xf numFmtId="0" fontId="22" fillId="0" borderId="109" xfId="0" applyFont="1" applyFill="1" applyBorder="1" applyAlignment="1" applyProtection="1">
      <alignment horizontal="left" vertical="top" wrapText="1"/>
      <protection locked="0"/>
    </xf>
    <xf numFmtId="0" fontId="22" fillId="0" borderId="110" xfId="0" applyFont="1" applyFill="1" applyBorder="1" applyAlignment="1" applyProtection="1">
      <alignment horizontal="left" vertical="top" wrapText="1"/>
      <protection locked="0"/>
    </xf>
    <xf numFmtId="0" fontId="22" fillId="0" borderId="68" xfId="0" applyFont="1" applyFill="1" applyBorder="1" applyAlignment="1" applyProtection="1">
      <alignment horizontal="left" vertical="top" wrapText="1"/>
      <protection locked="0"/>
    </xf>
    <xf numFmtId="0" fontId="22" fillId="0" borderId="97" xfId="0" applyFont="1" applyFill="1" applyBorder="1" applyAlignment="1" applyProtection="1">
      <alignment horizontal="left" vertical="top" wrapText="1"/>
      <protection locked="0"/>
    </xf>
    <xf numFmtId="0" fontId="22" fillId="0" borderId="71" xfId="0" applyFont="1" applyFill="1" applyBorder="1" applyAlignment="1" applyProtection="1">
      <alignment horizontal="left" vertical="top" wrapText="1"/>
      <protection locked="0"/>
    </xf>
    <xf numFmtId="0" fontId="22" fillId="0" borderId="67" xfId="0" applyFont="1" applyFill="1" applyBorder="1" applyAlignment="1" applyProtection="1">
      <alignment horizontal="left" vertical="top" wrapText="1"/>
      <protection locked="0"/>
    </xf>
    <xf numFmtId="0" fontId="22" fillId="0" borderId="94" xfId="0" applyFont="1" applyFill="1" applyBorder="1" applyAlignment="1" applyProtection="1">
      <alignment horizontal="left" vertical="top" wrapText="1"/>
      <protection locked="0"/>
    </xf>
    <xf numFmtId="0" fontId="22" fillId="10" borderId="68" xfId="0" applyFont="1" applyFill="1" applyBorder="1" applyAlignment="1" applyProtection="1">
      <alignment horizontal="left" vertical="top" wrapText="1"/>
      <protection locked="0"/>
    </xf>
    <xf numFmtId="0" fontId="22" fillId="10" borderId="71" xfId="0" applyFont="1" applyFill="1" applyBorder="1" applyAlignment="1" applyProtection="1">
      <alignment horizontal="left" vertical="top" wrapText="1"/>
      <protection locked="0"/>
    </xf>
    <xf numFmtId="0" fontId="36" fillId="10" borderId="99" xfId="2" applyFont="1" applyFill="1" applyBorder="1" applyAlignment="1" applyProtection="1">
      <alignment horizontal="center"/>
    </xf>
    <xf numFmtId="165" fontId="19" fillId="10" borderId="99" xfId="4" applyNumberFormat="1" applyFont="1" applyFill="1" applyBorder="1" applyAlignment="1" applyProtection="1">
      <alignment horizontal="center"/>
      <protection locked="0"/>
    </xf>
    <xf numFmtId="166" fontId="19" fillId="10" borderId="99" xfId="4" applyNumberFormat="1" applyFont="1" applyFill="1" applyBorder="1" applyAlignment="1" applyProtection="1">
      <alignment horizontal="center"/>
    </xf>
    <xf numFmtId="0" fontId="36" fillId="10" borderId="99" xfId="2" applyFont="1" applyFill="1" applyBorder="1" applyAlignment="1" applyProtection="1">
      <alignment horizontal="center" wrapText="1"/>
    </xf>
    <xf numFmtId="0" fontId="0" fillId="0" borderId="0" xfId="0"/>
    <xf numFmtId="0" fontId="0" fillId="0" borderId="29" xfId="0" applyBorder="1" applyAlignment="1" applyProtection="1">
      <alignment vertical="top" wrapText="1"/>
      <protection locked="0"/>
    </xf>
    <xf numFmtId="0" fontId="10" fillId="0" borderId="19" xfId="17" applyFont="1" applyFill="1" applyBorder="1" applyAlignment="1" applyProtection="1">
      <alignment vertical="center" wrapText="1" readingOrder="1"/>
      <protection locked="0"/>
    </xf>
    <xf numFmtId="0" fontId="22" fillId="0" borderId="47" xfId="17" applyFont="1" applyFill="1" applyBorder="1" applyAlignment="1" applyProtection="1">
      <alignment vertical="center" wrapText="1" readingOrder="1"/>
      <protection locked="0"/>
    </xf>
    <xf numFmtId="0" fontId="17" fillId="0" borderId="19" xfId="17" applyFont="1" applyFill="1" applyBorder="1" applyAlignment="1">
      <alignment vertical="center" wrapText="1"/>
    </xf>
    <xf numFmtId="15" fontId="2" fillId="0" borderId="0" xfId="3" applyNumberFormat="1" applyFont="1" applyProtection="1"/>
    <xf numFmtId="0" fontId="14" fillId="0" borderId="82" xfId="17" applyFont="1" applyFill="1" applyBorder="1" applyAlignment="1" applyProtection="1">
      <alignment vertical="center" wrapText="1" readingOrder="1"/>
      <protection locked="0"/>
    </xf>
    <xf numFmtId="0" fontId="22" fillId="0" borderId="77" xfId="17" applyFont="1" applyFill="1" applyBorder="1" applyAlignment="1" applyProtection="1">
      <alignment vertical="top" wrapText="1"/>
      <protection locked="0"/>
    </xf>
    <xf numFmtId="0" fontId="22" fillId="0" borderId="71" xfId="17" applyFont="1" applyFill="1" applyBorder="1" applyAlignment="1" applyProtection="1">
      <alignment vertical="top" wrapText="1"/>
      <protection locked="0"/>
    </xf>
    <xf numFmtId="0" fontId="14" fillId="0" borderId="49" xfId="17" applyFont="1" applyFill="1" applyBorder="1" applyAlignment="1" applyProtection="1">
      <alignment vertical="center" wrapText="1" readingOrder="1"/>
      <protection locked="0"/>
    </xf>
    <xf numFmtId="0" fontId="22" fillId="0" borderId="67" xfId="17" applyFont="1" applyFill="1" applyBorder="1" applyAlignment="1" applyProtection="1">
      <alignment vertical="top" wrapText="1"/>
      <protection locked="0"/>
    </xf>
    <xf numFmtId="0" fontId="10" fillId="0" borderId="29" xfId="17" applyFont="1" applyFill="1" applyBorder="1" applyAlignment="1" applyProtection="1">
      <alignment vertical="center" wrapText="1" readingOrder="1"/>
      <protection locked="0"/>
    </xf>
    <xf numFmtId="3" fontId="11" fillId="0" borderId="29" xfId="17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100" xfId="17" applyFont="1" applyFill="1" applyBorder="1"/>
    <xf numFmtId="0" fontId="22" fillId="0" borderId="101" xfId="17" applyFont="1" applyFill="1" applyBorder="1"/>
    <xf numFmtId="0" fontId="17" fillId="0" borderId="101" xfId="17" applyFill="1" applyBorder="1"/>
    <xf numFmtId="0" fontId="17" fillId="0" borderId="99" xfId="17" applyFill="1" applyBorder="1"/>
    <xf numFmtId="0" fontId="25" fillId="0" borderId="82" xfId="17" applyFont="1" applyFill="1" applyBorder="1"/>
    <xf numFmtId="0" fontId="22" fillId="0" borderId="41" xfId="17" applyFont="1" applyFill="1" applyBorder="1"/>
    <xf numFmtId="0" fontId="17" fillId="0" borderId="41" xfId="17" applyFill="1" applyBorder="1"/>
    <xf numFmtId="0" fontId="17" fillId="0" borderId="115" xfId="17" applyFill="1" applyBorder="1"/>
    <xf numFmtId="0" fontId="14" fillId="0" borderId="48" xfId="17" applyFont="1" applyFill="1" applyBorder="1" applyAlignment="1" applyProtection="1">
      <alignment vertical="center" wrapText="1" readingOrder="1"/>
      <protection locked="0"/>
    </xf>
    <xf numFmtId="0" fontId="10" fillId="0" borderId="53" xfId="17" applyFont="1" applyFill="1" applyBorder="1" applyAlignment="1" applyProtection="1">
      <alignment vertical="center" wrapText="1" readingOrder="1"/>
      <protection locked="0"/>
    </xf>
    <xf numFmtId="3" fontId="11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55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56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57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58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58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59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57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60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6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2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2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3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12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61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62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63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64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64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65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63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66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51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34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31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32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32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33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31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105" xfId="17" applyNumberFormat="1" applyFont="1" applyFill="1" applyBorder="1" applyAlignment="1" applyProtection="1">
      <alignment horizontal="right" vertical="top" wrapText="1" readingOrder="1"/>
      <protection locked="0"/>
    </xf>
    <xf numFmtId="0" fontId="17" fillId="11" borderId="100" xfId="17" applyFill="1" applyBorder="1"/>
    <xf numFmtId="0" fontId="17" fillId="11" borderId="101" xfId="17" applyFill="1" applyBorder="1"/>
    <xf numFmtId="0" fontId="17" fillId="11" borderId="102" xfId="17" applyFill="1" applyBorder="1"/>
    <xf numFmtId="3" fontId="11" fillId="0" borderId="8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3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4" xfId="17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4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5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13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45" xfId="17" applyNumberFormat="1" applyFont="1" applyFill="1" applyBorder="1" applyAlignment="1" applyProtection="1">
      <alignment horizontal="right" vertical="top" wrapText="1" readingOrder="1"/>
      <protection locked="0"/>
    </xf>
    <xf numFmtId="3" fontId="11" fillId="14" borderId="51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9" borderId="51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4" borderId="84" xfId="0" applyFont="1" applyFill="1" applyBorder="1" applyAlignment="1" applyProtection="1">
      <alignment vertical="top" wrapText="1" readingOrder="1"/>
      <protection locked="0"/>
    </xf>
    <xf numFmtId="0" fontId="25" fillId="6" borderId="116" xfId="0" applyFont="1" applyFill="1" applyBorder="1" applyAlignment="1" applyProtection="1">
      <alignment horizontal="center" vertical="center" wrapText="1"/>
      <protection locked="0"/>
    </xf>
    <xf numFmtId="0" fontId="22" fillId="0" borderId="118" xfId="0" applyFont="1" applyFill="1" applyBorder="1" applyAlignment="1" applyProtection="1">
      <alignment vertical="top" wrapText="1"/>
      <protection locked="0"/>
    </xf>
    <xf numFmtId="0" fontId="22" fillId="10" borderId="103" xfId="0" applyFont="1" applyFill="1" applyBorder="1" applyAlignment="1" applyProtection="1">
      <alignment vertical="top" wrapText="1"/>
      <protection locked="0"/>
    </xf>
    <xf numFmtId="0" fontId="22" fillId="10" borderId="104" xfId="0" applyFont="1" applyFill="1" applyBorder="1" applyAlignment="1" applyProtection="1">
      <alignment vertical="top" wrapText="1"/>
      <protection locked="0"/>
    </xf>
    <xf numFmtId="0" fontId="22" fillId="10" borderId="95" xfId="0" applyFont="1" applyFill="1" applyBorder="1" applyAlignment="1" applyProtection="1">
      <alignment vertical="top" wrapText="1"/>
      <protection locked="0"/>
    </xf>
    <xf numFmtId="0" fontId="10" fillId="0" borderId="44" xfId="0" applyFont="1" applyFill="1" applyBorder="1" applyAlignment="1" applyProtection="1">
      <alignment horizontal="left" vertical="center" wrapText="1" readingOrder="1"/>
      <protection locked="0"/>
    </xf>
    <xf numFmtId="0" fontId="22" fillId="10" borderId="120" xfId="0" applyFont="1" applyFill="1" applyBorder="1" applyAlignment="1" applyProtection="1">
      <alignment vertical="top" wrapText="1"/>
      <protection locked="0"/>
    </xf>
    <xf numFmtId="0" fontId="22" fillId="0" borderId="121" xfId="0" applyFont="1" applyFill="1" applyBorder="1" applyAlignment="1">
      <alignment wrapText="1"/>
    </xf>
    <xf numFmtId="0" fontId="22" fillId="10" borderId="122" xfId="0" applyFont="1" applyFill="1" applyBorder="1" applyAlignment="1" applyProtection="1">
      <alignment vertical="top" wrapText="1"/>
      <protection locked="0"/>
    </xf>
    <xf numFmtId="0" fontId="9" fillId="0" borderId="44" xfId="0" applyFont="1" applyFill="1" applyBorder="1" applyAlignment="1" applyProtection="1">
      <alignment horizontal="left" vertical="center" wrapText="1" indent="1" readingOrder="1"/>
      <protection locked="0"/>
    </xf>
    <xf numFmtId="0" fontId="22" fillId="0" borderId="122" xfId="0" applyFont="1" applyFill="1" applyBorder="1" applyAlignment="1">
      <alignment wrapText="1"/>
    </xf>
    <xf numFmtId="0" fontId="22" fillId="10" borderId="123" xfId="0" applyFont="1" applyFill="1" applyBorder="1" applyAlignment="1" applyProtection="1">
      <alignment vertical="top" wrapText="1"/>
      <protection locked="0"/>
    </xf>
    <xf numFmtId="0" fontId="10" fillId="0" borderId="49" xfId="0" applyFont="1" applyFill="1" applyBorder="1" applyAlignment="1" applyProtection="1">
      <alignment vertical="center" wrapText="1" readingOrder="1"/>
      <protection locked="0"/>
    </xf>
    <xf numFmtId="0" fontId="22" fillId="10" borderId="39" xfId="1" applyFont="1" applyFill="1" applyBorder="1" applyAlignment="1" applyProtection="1">
      <alignment vertical="top" wrapText="1"/>
      <protection locked="0"/>
    </xf>
    <xf numFmtId="0" fontId="22" fillId="0" borderId="39" xfId="1" applyFont="1" applyFill="1" applyBorder="1" applyAlignment="1" applyProtection="1">
      <alignment vertical="top" wrapText="1"/>
      <protection locked="0"/>
    </xf>
    <xf numFmtId="0" fontId="22" fillId="10" borderId="104" xfId="0" applyFont="1" applyFill="1" applyBorder="1" applyAlignment="1" applyProtection="1">
      <alignment horizontal="left" vertical="top" wrapText="1"/>
      <protection locked="0"/>
    </xf>
    <xf numFmtId="0" fontId="0" fillId="0" borderId="49" xfId="0" applyFill="1" applyBorder="1" applyAlignment="1" applyProtection="1">
      <alignment vertical="top" wrapText="1"/>
      <protection locked="0"/>
    </xf>
    <xf numFmtId="0" fontId="22" fillId="10" borderId="118" xfId="0" applyFont="1" applyFill="1" applyBorder="1" applyAlignment="1" applyProtection="1">
      <alignment vertical="top" wrapText="1"/>
      <protection locked="0"/>
    </xf>
    <xf numFmtId="0" fontId="22" fillId="10" borderId="121" xfId="0" applyFont="1" applyFill="1" applyBorder="1" applyAlignment="1">
      <alignment wrapText="1"/>
    </xf>
    <xf numFmtId="0" fontId="22" fillId="10" borderId="122" xfId="0" applyFont="1" applyFill="1" applyBorder="1" applyAlignment="1">
      <alignment wrapText="1"/>
    </xf>
    <xf numFmtId="0" fontId="0" fillId="0" borderId="49" xfId="0" applyBorder="1" applyAlignment="1" applyProtection="1">
      <alignment vertical="top" wrapText="1"/>
      <protection locked="0"/>
    </xf>
    <xf numFmtId="0" fontId="22" fillId="0" borderId="94" xfId="0" applyFont="1" applyBorder="1" applyAlignment="1" applyProtection="1">
      <alignment vertical="top" wrapText="1"/>
      <protection locked="0"/>
    </xf>
    <xf numFmtId="0" fontId="26" fillId="0" borderId="68" xfId="0" quotePrefix="1" applyFont="1" applyBorder="1" applyAlignment="1" applyProtection="1">
      <alignment vertical="top" wrapText="1"/>
      <protection locked="0"/>
    </xf>
    <xf numFmtId="0" fontId="26" fillId="0" borderId="71" xfId="0" quotePrefix="1" applyFont="1" applyBorder="1" applyAlignment="1" applyProtection="1">
      <alignment vertical="top" wrapText="1"/>
      <protection locked="0"/>
    </xf>
    <xf numFmtId="0" fontId="22" fillId="10" borderId="94" xfId="0" applyFont="1" applyFill="1" applyBorder="1" applyAlignment="1" applyProtection="1">
      <alignment vertical="top" wrapText="1"/>
      <protection locked="0"/>
    </xf>
    <xf numFmtId="0" fontId="26" fillId="10" borderId="68" xfId="0" quotePrefix="1" applyFont="1" applyFill="1" applyBorder="1" applyAlignment="1" applyProtection="1">
      <alignment vertical="top" wrapText="1"/>
      <protection locked="0"/>
    </xf>
    <xf numFmtId="0" fontId="26" fillId="10" borderId="71" xfId="0" quotePrefix="1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 applyProtection="1">
      <alignment vertical="center" wrapText="1" readingOrder="1"/>
      <protection locked="0"/>
    </xf>
    <xf numFmtId="0" fontId="25" fillId="6" borderId="115" xfId="0" applyFont="1" applyFill="1" applyBorder="1" applyAlignment="1" applyProtection="1">
      <alignment horizontal="center" vertical="top" wrapText="1"/>
      <protection locked="0"/>
    </xf>
    <xf numFmtId="4" fontId="11" fillId="14" borderId="20" xfId="0" applyNumberFormat="1" applyFont="1" applyFill="1" applyBorder="1" applyAlignment="1" applyProtection="1">
      <alignment horizontal="right" vertical="center" wrapText="1" readingOrder="1"/>
      <protection locked="0"/>
    </xf>
    <xf numFmtId="4" fontId="11" fillId="14" borderId="9" xfId="0" applyNumberFormat="1" applyFont="1" applyFill="1" applyBorder="1" applyAlignment="1" applyProtection="1">
      <alignment horizontal="right" vertical="center" wrapText="1" readingOrder="1"/>
      <protection locked="0"/>
    </xf>
    <xf numFmtId="4" fontId="11" fillId="14" borderId="51" xfId="0" applyNumberFormat="1" applyFont="1" applyFill="1" applyBorder="1" applyAlignment="1" applyProtection="1">
      <alignment horizontal="right" vertical="center" wrapText="1" readingOrder="1"/>
      <protection locked="0"/>
    </xf>
    <xf numFmtId="4" fontId="11" fillId="14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11" fillId="14" borderId="124" xfId="0" applyNumberFormat="1" applyFont="1" applyFill="1" applyBorder="1" applyAlignment="1" applyProtection="1">
      <alignment horizontal="right" vertical="center" wrapText="1" readingOrder="1"/>
      <protection locked="0"/>
    </xf>
    <xf numFmtId="4" fontId="11" fillId="14" borderId="11" xfId="0" applyNumberFormat="1" applyFont="1" applyFill="1" applyBorder="1" applyAlignment="1" applyProtection="1">
      <alignment horizontal="right" vertical="center" wrapText="1" readingOrder="1"/>
      <protection locked="0"/>
    </xf>
    <xf numFmtId="10" fontId="11" fillId="0" borderId="85" xfId="8" applyNumberFormat="1" applyFont="1" applyFill="1" applyBorder="1" applyAlignment="1" applyProtection="1">
      <alignment horizontal="right" vertical="center" wrapText="1" readingOrder="1"/>
      <protection locked="0"/>
    </xf>
    <xf numFmtId="10" fontId="11" fillId="0" borderId="57" xfId="8" applyNumberFormat="1" applyFont="1" applyFill="1" applyBorder="1" applyAlignment="1" applyProtection="1">
      <alignment horizontal="right" vertical="center" wrapText="1" readingOrder="1"/>
      <protection locked="0"/>
    </xf>
    <xf numFmtId="10" fontId="11" fillId="0" borderId="58" xfId="8" applyNumberFormat="1" applyFont="1" applyFill="1" applyBorder="1" applyAlignment="1" applyProtection="1">
      <alignment horizontal="right" vertical="center" wrapText="1" readingOrder="1"/>
      <protection locked="0"/>
    </xf>
    <xf numFmtId="10" fontId="11" fillId="0" borderId="58" xfId="8" applyNumberFormat="1" applyFont="1" applyFill="1" applyBorder="1" applyAlignment="1" applyProtection="1">
      <alignment horizontal="right" vertical="top" wrapText="1" readingOrder="1"/>
      <protection locked="0"/>
    </xf>
    <xf numFmtId="10" fontId="11" fillId="0" borderId="59" xfId="8" applyNumberFormat="1" applyFont="1" applyFill="1" applyBorder="1" applyAlignment="1" applyProtection="1">
      <alignment horizontal="right" vertical="top" wrapText="1" readingOrder="1"/>
      <protection locked="0"/>
    </xf>
    <xf numFmtId="10" fontId="11" fillId="0" borderId="57" xfId="8" applyNumberFormat="1" applyFont="1" applyFill="1" applyBorder="1" applyAlignment="1" applyProtection="1">
      <alignment horizontal="right" vertical="top" wrapText="1" readingOrder="1"/>
      <protection locked="0"/>
    </xf>
    <xf numFmtId="10" fontId="11" fillId="0" borderId="60" xfId="8" applyNumberFormat="1" applyFont="1" applyFill="1" applyBorder="1" applyAlignment="1" applyProtection="1">
      <alignment horizontal="right" vertical="top" wrapText="1" readingOrder="1"/>
      <protection locked="0"/>
    </xf>
    <xf numFmtId="10" fontId="11" fillId="0" borderId="9" xfId="8" applyNumberFormat="1" applyFont="1" applyFill="1" applyBorder="1" applyAlignment="1" applyProtection="1">
      <alignment horizontal="right" vertical="center" wrapText="1" readingOrder="1"/>
      <protection locked="0"/>
    </xf>
    <xf numFmtId="10" fontId="11" fillId="0" borderId="12" xfId="8" applyNumberFormat="1" applyFont="1" applyFill="1" applyBorder="1" applyAlignment="1" applyProtection="1">
      <alignment horizontal="right" vertical="center" wrapText="1" readingOrder="1"/>
      <protection locked="0"/>
    </xf>
    <xf numFmtId="10" fontId="11" fillId="0" borderId="2" xfId="8" applyNumberFormat="1" applyFont="1" applyFill="1" applyBorder="1" applyAlignment="1" applyProtection="1">
      <alignment horizontal="right" vertical="center" wrapText="1" readingOrder="1"/>
      <protection locked="0"/>
    </xf>
    <xf numFmtId="10" fontId="11" fillId="0" borderId="2" xfId="8" applyNumberFormat="1" applyFont="1" applyFill="1" applyBorder="1" applyAlignment="1" applyProtection="1">
      <alignment horizontal="right" vertical="top" wrapText="1" readingOrder="1"/>
      <protection locked="0"/>
    </xf>
    <xf numFmtId="10" fontId="11" fillId="0" borderId="3" xfId="8" applyNumberFormat="1" applyFont="1" applyFill="1" applyBorder="1" applyAlignment="1" applyProtection="1">
      <alignment horizontal="right" vertical="top" wrapText="1" readingOrder="1"/>
      <protection locked="0"/>
    </xf>
    <xf numFmtId="10" fontId="11" fillId="0" borderId="12" xfId="8" applyNumberFormat="1" applyFont="1" applyFill="1" applyBorder="1" applyAlignment="1" applyProtection="1">
      <alignment horizontal="right" vertical="top" wrapText="1" readingOrder="1"/>
      <protection locked="0"/>
    </xf>
    <xf numFmtId="10" fontId="11" fillId="0" borderId="61" xfId="8" applyNumberFormat="1" applyFont="1" applyFill="1" applyBorder="1" applyAlignment="1" applyProtection="1">
      <alignment horizontal="right" vertical="top" wrapText="1" readingOrder="1"/>
      <protection locked="0"/>
    </xf>
    <xf numFmtId="10" fontId="11" fillId="0" borderId="81" xfId="8" applyNumberFormat="1" applyFont="1" applyFill="1" applyBorder="1" applyAlignment="1" applyProtection="1">
      <alignment horizontal="right" vertical="center" wrapText="1" readingOrder="1"/>
      <protection locked="0"/>
    </xf>
    <xf numFmtId="10" fontId="11" fillId="0" borderId="63" xfId="8" applyNumberFormat="1" applyFont="1" applyFill="1" applyBorder="1" applyAlignment="1" applyProtection="1">
      <alignment horizontal="right" vertical="center" wrapText="1" readingOrder="1"/>
      <protection locked="0"/>
    </xf>
    <xf numFmtId="10" fontId="11" fillId="0" borderId="64" xfId="8" applyNumberFormat="1" applyFont="1" applyFill="1" applyBorder="1" applyAlignment="1" applyProtection="1">
      <alignment horizontal="right" vertical="center" wrapText="1" readingOrder="1"/>
      <protection locked="0"/>
    </xf>
    <xf numFmtId="10" fontId="11" fillId="0" borderId="64" xfId="8" applyNumberFormat="1" applyFont="1" applyFill="1" applyBorder="1" applyAlignment="1" applyProtection="1">
      <alignment horizontal="right" vertical="top" wrapText="1" readingOrder="1"/>
      <protection locked="0"/>
    </xf>
    <xf numFmtId="10" fontId="11" fillId="0" borderId="65" xfId="8" applyNumberFormat="1" applyFont="1" applyFill="1" applyBorder="1" applyAlignment="1" applyProtection="1">
      <alignment horizontal="right" vertical="top" wrapText="1" readingOrder="1"/>
      <protection locked="0"/>
    </xf>
    <xf numFmtId="10" fontId="11" fillId="0" borderId="63" xfId="8" applyNumberFormat="1" applyFont="1" applyFill="1" applyBorder="1" applyAlignment="1" applyProtection="1">
      <alignment horizontal="right" vertical="top" wrapText="1" readingOrder="1"/>
      <protection locked="0"/>
    </xf>
    <xf numFmtId="10" fontId="11" fillId="0" borderId="66" xfId="8" applyNumberFormat="1" applyFont="1" applyFill="1" applyBorder="1" applyAlignment="1" applyProtection="1">
      <alignment horizontal="right" vertical="top" wrapText="1" readingOrder="1"/>
      <protection locked="0"/>
    </xf>
    <xf numFmtId="0" fontId="10" fillId="0" borderId="72" xfId="0" applyFont="1" applyFill="1" applyBorder="1" applyAlignment="1" applyProtection="1">
      <alignment vertical="top" wrapText="1" readingOrder="1"/>
      <protection locked="0"/>
    </xf>
    <xf numFmtId="0" fontId="10" fillId="0" borderId="30" xfId="0" applyFont="1" applyFill="1" applyBorder="1" applyAlignment="1" applyProtection="1">
      <alignment vertical="top" wrapText="1" readingOrder="1"/>
      <protection locked="0"/>
    </xf>
    <xf numFmtId="0" fontId="15" fillId="0" borderId="31" xfId="0" applyFont="1" applyFill="1" applyBorder="1" applyAlignment="1" applyProtection="1">
      <alignment vertical="top" wrapText="1" readingOrder="1"/>
      <protection locked="0"/>
    </xf>
    <xf numFmtId="0" fontId="15" fillId="0" borderId="32" xfId="0" applyFont="1" applyFill="1" applyBorder="1" applyAlignment="1" applyProtection="1">
      <alignment vertical="top" wrapText="1" readingOrder="1"/>
      <protection locked="0"/>
    </xf>
    <xf numFmtId="0" fontId="10" fillId="0" borderId="33" xfId="0" applyFont="1" applyFill="1" applyBorder="1" applyAlignment="1" applyProtection="1">
      <alignment vertical="top" wrapText="1" readingOrder="1"/>
      <protection locked="0"/>
    </xf>
    <xf numFmtId="0" fontId="10" fillId="0" borderId="31" xfId="0" applyFont="1" applyFill="1" applyBorder="1" applyAlignment="1" applyProtection="1">
      <alignment vertical="top" wrapText="1" readingOrder="1"/>
      <protection locked="0"/>
    </xf>
    <xf numFmtId="0" fontId="10" fillId="0" borderId="32" xfId="0" applyFont="1" applyFill="1" applyBorder="1" applyAlignment="1" applyProtection="1">
      <alignment vertical="top" wrapText="1" readingOrder="1"/>
      <protection locked="0"/>
    </xf>
    <xf numFmtId="0" fontId="15" fillId="0" borderId="33" xfId="0" applyFont="1" applyFill="1" applyBorder="1" applyAlignment="1" applyProtection="1">
      <alignment vertical="top" wrapText="1" readingOrder="1"/>
      <protection locked="0"/>
    </xf>
    <xf numFmtId="3" fontId="11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7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30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31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3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14" borderId="127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14" borderId="12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14" borderId="123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05" xfId="0" applyFont="1" applyFill="1" applyBorder="1" applyAlignment="1" applyProtection="1">
      <alignment vertical="top" wrapText="1" readingOrder="1"/>
      <protection locked="0"/>
    </xf>
    <xf numFmtId="3" fontId="11" fillId="0" borderId="32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33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31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105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5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81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63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64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65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66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36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61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77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11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12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51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111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73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86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87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8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89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90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9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30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31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3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33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5" borderId="84" xfId="0" applyFont="1" applyFill="1" applyBorder="1" applyAlignment="1" applyProtection="1">
      <alignment horizontal="center" vertical="center" wrapText="1" readingOrder="1"/>
      <protection locked="0"/>
    </xf>
    <xf numFmtId="0" fontId="9" fillId="5" borderId="56" xfId="0" applyFont="1" applyFill="1" applyBorder="1" applyAlignment="1" applyProtection="1">
      <alignment horizontal="center" vertical="center" wrapText="1" readingOrder="1"/>
      <protection locked="0"/>
    </xf>
    <xf numFmtId="0" fontId="9" fillId="5" borderId="52" xfId="0" applyFont="1" applyFill="1" applyBorder="1" applyAlignment="1" applyProtection="1">
      <alignment horizontal="center" vertical="center" wrapText="1" readingOrder="1"/>
      <protection locked="0"/>
    </xf>
    <xf numFmtId="0" fontId="9" fillId="5" borderId="62" xfId="0" applyFont="1" applyFill="1" applyBorder="1" applyAlignment="1" applyProtection="1">
      <alignment horizontal="center" vertical="center" wrapText="1" readingOrder="1"/>
      <protection locked="0"/>
    </xf>
    <xf numFmtId="0" fontId="9" fillId="5" borderId="63" xfId="0" applyFont="1" applyFill="1" applyBorder="1" applyAlignment="1" applyProtection="1">
      <alignment horizontal="center" vertical="center" wrapText="1" readingOrder="1"/>
      <protection locked="0"/>
    </xf>
    <xf numFmtId="0" fontId="9" fillId="5" borderId="64" xfId="0" applyFont="1" applyFill="1" applyBorder="1" applyAlignment="1" applyProtection="1">
      <alignment horizontal="center" vertical="center" wrapText="1" readingOrder="1"/>
      <protection locked="0"/>
    </xf>
    <xf numFmtId="0" fontId="9" fillId="5" borderId="65" xfId="0" applyFont="1" applyFill="1" applyBorder="1" applyAlignment="1" applyProtection="1">
      <alignment horizontal="center" vertical="center" wrapText="1" readingOrder="1"/>
      <protection locked="0"/>
    </xf>
    <xf numFmtId="0" fontId="9" fillId="5" borderId="66" xfId="0" applyFont="1" applyFill="1" applyBorder="1" applyAlignment="1" applyProtection="1">
      <alignment horizontal="center" vertical="center" wrapText="1" readingOrder="1"/>
      <protection locked="0"/>
    </xf>
    <xf numFmtId="3" fontId="11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14" borderId="73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14" borderId="134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14" borderId="129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14" borderId="126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88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89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87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90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45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64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65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63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66" xfId="0" applyNumberFormat="1" applyFont="1" applyFill="1" applyBorder="1" applyAlignment="1" applyProtection="1">
      <alignment horizontal="right" vertical="top" wrapText="1" readingOrder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55" xfId="0" applyFont="1" applyBorder="1" applyAlignment="1" applyProtection="1">
      <alignment wrapText="1"/>
      <protection locked="0"/>
    </xf>
    <xf numFmtId="0" fontId="22" fillId="0" borderId="28" xfId="17" applyFont="1" applyFill="1" applyBorder="1" applyAlignment="1" applyProtection="1">
      <alignment vertical="center" wrapText="1"/>
      <protection locked="0"/>
    </xf>
    <xf numFmtId="0" fontId="22" fillId="0" borderId="53" xfId="0" applyFont="1" applyBorder="1" applyAlignment="1" applyProtection="1">
      <alignment vertical="top" wrapText="1"/>
      <protection locked="0"/>
    </xf>
    <xf numFmtId="0" fontId="22" fillId="10" borderId="55" xfId="0" applyFont="1" applyFill="1" applyBorder="1" applyAlignment="1" applyProtection="1">
      <alignment wrapText="1"/>
      <protection locked="0"/>
    </xf>
    <xf numFmtId="0" fontId="22" fillId="10" borderId="28" xfId="17" applyFont="1" applyFill="1" applyBorder="1" applyAlignment="1" applyProtection="1">
      <alignment vertical="center" wrapText="1"/>
      <protection locked="0"/>
    </xf>
    <xf numFmtId="0" fontId="22" fillId="10" borderId="53" xfId="0" applyFont="1" applyFill="1" applyBorder="1" applyAlignment="1" applyProtection="1">
      <alignment vertical="top" wrapText="1"/>
      <protection locked="0"/>
    </xf>
    <xf numFmtId="0" fontId="22" fillId="0" borderId="70" xfId="0" applyFont="1" applyBorder="1" applyAlignment="1" applyProtection="1">
      <alignment wrapText="1"/>
      <protection locked="0"/>
    </xf>
    <xf numFmtId="0" fontId="22" fillId="10" borderId="70" xfId="0" applyFont="1" applyFill="1" applyBorder="1" applyAlignment="1" applyProtection="1">
      <alignment wrapText="1"/>
      <protection locked="0"/>
    </xf>
    <xf numFmtId="0" fontId="25" fillId="6" borderId="108" xfId="0" applyFont="1" applyFill="1" applyBorder="1" applyAlignment="1" applyProtection="1">
      <alignment horizontal="center" vertical="top" wrapText="1"/>
      <protection locked="0"/>
    </xf>
    <xf numFmtId="0" fontId="10" fillId="4" borderId="30" xfId="0" applyFont="1" applyFill="1" applyBorder="1" applyAlignment="1" applyProtection="1">
      <alignment vertical="top" wrapText="1" readingOrder="1"/>
      <protection locked="0"/>
    </xf>
    <xf numFmtId="0" fontId="15" fillId="4" borderId="31" xfId="0" applyFont="1" applyFill="1" applyBorder="1" applyAlignment="1" applyProtection="1">
      <alignment vertical="top" wrapText="1" readingOrder="1"/>
      <protection locked="0"/>
    </xf>
    <xf numFmtId="0" fontId="15" fillId="4" borderId="32" xfId="0" applyFont="1" applyFill="1" applyBorder="1" applyAlignment="1" applyProtection="1">
      <alignment vertical="top" wrapText="1" readingOrder="1"/>
      <protection locked="0"/>
    </xf>
    <xf numFmtId="0" fontId="10" fillId="4" borderId="33" xfId="0" applyFont="1" applyFill="1" applyBorder="1" applyAlignment="1" applyProtection="1">
      <alignment vertical="top" wrapText="1" readingOrder="1"/>
      <protection locked="0"/>
    </xf>
    <xf numFmtId="0" fontId="10" fillId="4" borderId="31" xfId="0" applyFont="1" applyFill="1" applyBorder="1" applyAlignment="1" applyProtection="1">
      <alignment vertical="top" wrapText="1" readingOrder="1"/>
      <protection locked="0"/>
    </xf>
    <xf numFmtId="0" fontId="10" fillId="4" borderId="32" xfId="0" applyFont="1" applyFill="1" applyBorder="1" applyAlignment="1" applyProtection="1">
      <alignment vertical="top" wrapText="1" readingOrder="1"/>
      <protection locked="0"/>
    </xf>
    <xf numFmtId="0" fontId="15" fillId="4" borderId="33" xfId="0" applyFont="1" applyFill="1" applyBorder="1" applyAlignment="1" applyProtection="1">
      <alignment vertical="top" wrapText="1" readingOrder="1"/>
      <protection locked="0"/>
    </xf>
    <xf numFmtId="0" fontId="9" fillId="5" borderId="92" xfId="0" applyFont="1" applyFill="1" applyBorder="1" applyAlignment="1" applyProtection="1">
      <alignment horizontal="center" vertical="center" wrapText="1" readingOrder="1"/>
      <protection locked="0"/>
    </xf>
    <xf numFmtId="0" fontId="9" fillId="5" borderId="55" xfId="0" applyFont="1" applyFill="1" applyBorder="1" applyAlignment="1" applyProtection="1">
      <alignment horizontal="center" vertical="center" wrapText="1" readingOrder="1"/>
      <protection locked="0"/>
    </xf>
    <xf numFmtId="0" fontId="9" fillId="5" borderId="77" xfId="0" applyFont="1" applyFill="1" applyBorder="1" applyAlignment="1" applyProtection="1">
      <alignment horizontal="center" vertical="center" wrapText="1" readingOrder="1"/>
      <protection locked="0"/>
    </xf>
    <xf numFmtId="0" fontId="9" fillId="5" borderId="53" xfId="0" applyFont="1" applyFill="1" applyBorder="1" applyAlignment="1" applyProtection="1">
      <alignment horizontal="center" vertical="center" wrapText="1" readingOrder="1"/>
      <protection locked="0"/>
    </xf>
    <xf numFmtId="0" fontId="29" fillId="0" borderId="41" xfId="3" applyFont="1" applyBorder="1" applyAlignment="1" applyProtection="1">
      <alignment horizontal="center"/>
    </xf>
    <xf numFmtId="0" fontId="30" fillId="0" borderId="0" xfId="2" applyFont="1" applyFill="1" applyAlignment="1" applyProtection="1">
      <alignment horizontal="left" wrapText="1"/>
    </xf>
    <xf numFmtId="164" fontId="19" fillId="10" borderId="100" xfId="4" applyNumberFormat="1" applyFont="1" applyFill="1" applyBorder="1" applyAlignment="1" applyProtection="1">
      <alignment horizontal="center"/>
      <protection locked="0"/>
    </xf>
    <xf numFmtId="164" fontId="19" fillId="10" borderId="101" xfId="4" applyNumberFormat="1" applyFont="1" applyFill="1" applyBorder="1" applyAlignment="1" applyProtection="1">
      <alignment horizontal="center"/>
      <protection locked="0"/>
    </xf>
    <xf numFmtId="164" fontId="19" fillId="10" borderId="102" xfId="4" applyNumberFormat="1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 vertical="center" wrapText="1" readingOrder="1"/>
      <protection locked="0"/>
    </xf>
    <xf numFmtId="0" fontId="17" fillId="0" borderId="19" xfId="0" applyFont="1" applyFill="1" applyBorder="1" applyAlignment="1">
      <alignment wrapText="1"/>
    </xf>
    <xf numFmtId="0" fontId="8" fillId="2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9" fillId="5" borderId="15" xfId="0" applyFont="1" applyFill="1" applyBorder="1" applyAlignment="1" applyProtection="1">
      <alignment horizontal="center" vertical="center" wrapText="1" readingOrder="1"/>
      <protection locked="0"/>
    </xf>
    <xf numFmtId="0" fontId="0" fillId="6" borderId="16" xfId="0" applyFill="1" applyBorder="1" applyAlignment="1">
      <alignment horizontal="center" vertical="center" wrapText="1" readingOrder="1"/>
    </xf>
    <xf numFmtId="0" fontId="0" fillId="6" borderId="17" xfId="0" applyFill="1" applyBorder="1" applyAlignment="1">
      <alignment horizontal="center" vertical="center" wrapText="1" readingOrder="1"/>
    </xf>
    <xf numFmtId="0" fontId="9" fillId="5" borderId="43" xfId="0" applyFont="1" applyFill="1" applyBorder="1" applyAlignment="1" applyProtection="1">
      <alignment vertical="center" wrapText="1" readingOrder="1"/>
      <protection locked="0"/>
    </xf>
    <xf numFmtId="0" fontId="0" fillId="6" borderId="43" xfId="0" applyFill="1" applyBorder="1" applyAlignment="1" applyProtection="1">
      <alignment vertical="center" wrapText="1" readingOrder="1"/>
      <protection locked="0"/>
    </xf>
    <xf numFmtId="0" fontId="9" fillId="5" borderId="41" xfId="0" applyFont="1" applyFill="1" applyBorder="1" applyAlignment="1" applyProtection="1">
      <alignment horizontal="center" vertical="center" wrapText="1" readingOrder="1"/>
      <protection locked="0"/>
    </xf>
    <xf numFmtId="0" fontId="0" fillId="6" borderId="41" xfId="0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/>
    <xf numFmtId="14" fontId="13" fillId="2" borderId="0" xfId="0" applyNumberFormat="1" applyFont="1" applyFill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readingOrder="1"/>
    </xf>
    <xf numFmtId="0" fontId="22" fillId="0" borderId="19" xfId="0" applyFont="1" applyFill="1" applyBorder="1" applyAlignment="1" applyProtection="1">
      <alignment horizontal="left" vertical="center" wrapText="1" readingOrder="1"/>
      <protection locked="0"/>
    </xf>
    <xf numFmtId="0" fontId="22" fillId="0" borderId="38" xfId="0" applyFont="1" applyFill="1" applyBorder="1" applyAlignment="1" applyProtection="1">
      <alignment horizontal="left" vertical="center" wrapText="1" readingOrder="1"/>
      <protection locked="0"/>
    </xf>
    <xf numFmtId="0" fontId="25" fillId="0" borderId="91" xfId="0" applyFont="1" applyFill="1" applyBorder="1" applyAlignment="1" applyProtection="1">
      <alignment vertical="center" wrapText="1" readingOrder="1"/>
      <protection locked="0"/>
    </xf>
    <xf numFmtId="0" fontId="17" fillId="0" borderId="29" xfId="0" applyFont="1" applyFill="1" applyBorder="1" applyAlignment="1" applyProtection="1">
      <alignment vertical="top" wrapText="1"/>
      <protection locked="0"/>
    </xf>
    <xf numFmtId="0" fontId="9" fillId="2" borderId="91" xfId="0" applyFont="1" applyFill="1" applyBorder="1" applyAlignment="1" applyProtection="1">
      <alignment vertical="center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22" fillId="0" borderId="53" xfId="0" applyFont="1" applyFill="1" applyBorder="1" applyAlignment="1" applyProtection="1">
      <alignment vertical="center" wrapText="1" readingOrder="1"/>
      <protection locked="0"/>
    </xf>
    <xf numFmtId="0" fontId="17" fillId="0" borderId="53" xfId="0" applyFont="1" applyFill="1" applyBorder="1" applyAlignment="1">
      <alignment wrapText="1"/>
    </xf>
    <xf numFmtId="0" fontId="10" fillId="2" borderId="53" xfId="17" applyFont="1" applyFill="1" applyBorder="1" applyAlignment="1" applyProtection="1">
      <alignment vertical="center" wrapText="1" readingOrder="1"/>
      <protection locked="0"/>
    </xf>
    <xf numFmtId="0" fontId="10" fillId="0" borderId="29" xfId="17" applyFont="1" applyFill="1" applyBorder="1" applyAlignment="1" applyProtection="1">
      <alignment vertical="center" wrapText="1" readingOrder="1"/>
      <protection locked="0"/>
    </xf>
    <xf numFmtId="0" fontId="10" fillId="0" borderId="19" xfId="17" applyFont="1" applyFill="1" applyBorder="1" applyAlignment="1" applyProtection="1">
      <alignment vertical="center" wrapText="1" readingOrder="1"/>
      <protection locked="0"/>
    </xf>
    <xf numFmtId="0" fontId="10" fillId="2" borderId="19" xfId="17" applyFont="1" applyFill="1" applyBorder="1" applyAlignment="1" applyProtection="1">
      <alignment vertical="center" wrapText="1" readingOrder="1"/>
      <protection locked="0"/>
    </xf>
    <xf numFmtId="0" fontId="10" fillId="0" borderId="53" xfId="17" applyFont="1" applyFill="1" applyBorder="1" applyAlignment="1" applyProtection="1">
      <alignment vertical="center" wrapText="1" readingOrder="1"/>
      <protection locked="0"/>
    </xf>
    <xf numFmtId="0" fontId="10" fillId="2" borderId="27" xfId="0" applyFont="1" applyFill="1" applyBorder="1" applyAlignment="1" applyProtection="1">
      <alignment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9" fillId="0" borderId="22" xfId="0" applyFont="1" applyFill="1" applyBorder="1" applyAlignment="1" applyProtection="1">
      <alignment vertical="center" wrapText="1" readingOrder="1"/>
      <protection locked="0"/>
    </xf>
    <xf numFmtId="0" fontId="0" fillId="0" borderId="23" xfId="0" applyFill="1" applyBorder="1" applyAlignment="1" applyProtection="1">
      <alignment vertical="top" wrapText="1"/>
      <protection locked="0"/>
    </xf>
    <xf numFmtId="0" fontId="9" fillId="5" borderId="0" xfId="0" applyFont="1" applyFill="1" applyBorder="1" applyAlignment="1" applyProtection="1">
      <alignment horizontal="center" vertical="center" wrapText="1" readingOrder="1"/>
      <protection locked="0"/>
    </xf>
    <xf numFmtId="0" fontId="0" fillId="6" borderId="0" xfId="0" applyFill="1" applyBorder="1" applyAlignment="1" applyProtection="1">
      <alignment vertical="top" wrapText="1"/>
      <protection locked="0"/>
    </xf>
    <xf numFmtId="0" fontId="10" fillId="0" borderId="27" xfId="0" applyFont="1" applyFill="1" applyBorder="1" applyAlignment="1" applyProtection="1">
      <alignment vertical="center" wrapText="1" readingOrder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9" fillId="0" borderId="21" xfId="0" applyFont="1" applyFill="1" applyBorder="1" applyAlignment="1" applyProtection="1">
      <alignment horizontal="left" vertical="center" wrapText="1" indent="1" readingOrder="1"/>
      <protection locked="0"/>
    </xf>
    <xf numFmtId="0" fontId="19" fillId="0" borderId="79" xfId="0" applyFont="1" applyFill="1" applyBorder="1" applyAlignment="1" applyProtection="1">
      <alignment horizontal="left" vertical="top" wrapText="1" indent="1"/>
      <protection locked="0"/>
    </xf>
    <xf numFmtId="0" fontId="16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38" xfId="0" applyFill="1" applyBorder="1" applyAlignment="1">
      <alignment wrapText="1"/>
    </xf>
    <xf numFmtId="0" fontId="9" fillId="10" borderId="21" xfId="0" applyFont="1" applyFill="1" applyBorder="1" applyAlignment="1" applyProtection="1">
      <alignment horizontal="right" vertical="center" wrapText="1" indent="1" readingOrder="1"/>
      <protection locked="0"/>
    </xf>
    <xf numFmtId="0" fontId="19" fillId="10" borderId="21" xfId="0" applyFont="1" applyFill="1" applyBorder="1" applyAlignment="1" applyProtection="1">
      <alignment horizontal="right" vertical="top" wrapText="1" indent="1"/>
      <protection locked="0"/>
    </xf>
    <xf numFmtId="0" fontId="17" fillId="0" borderId="19" xfId="0" applyFont="1" applyFill="1" applyBorder="1" applyAlignment="1" applyProtection="1">
      <alignment vertical="top" wrapText="1"/>
      <protection locked="0"/>
    </xf>
    <xf numFmtId="0" fontId="10" fillId="0" borderId="19" xfId="0" applyFont="1" applyFill="1" applyBorder="1" applyAlignment="1" applyProtection="1">
      <alignment horizontal="left" vertical="center" wrapText="1" readingOrder="1"/>
      <protection locked="0"/>
    </xf>
    <xf numFmtId="0" fontId="10" fillId="0" borderId="38" xfId="0" applyFont="1" applyFill="1" applyBorder="1" applyAlignment="1" applyProtection="1">
      <alignment horizontal="left" vertical="center" wrapText="1" readingOrder="1"/>
      <protection locked="0"/>
    </xf>
    <xf numFmtId="0" fontId="9" fillId="5" borderId="57" xfId="0" applyFont="1" applyFill="1" applyBorder="1" applyAlignment="1" applyProtection="1">
      <alignment horizontal="center" vertical="center" wrapText="1" readingOrder="1"/>
      <protection locked="0"/>
    </xf>
    <xf numFmtId="0" fontId="0" fillId="6" borderId="58" xfId="0" applyFill="1" applyBorder="1" applyAlignment="1">
      <alignment horizontal="center" vertical="center" wrapText="1" readingOrder="1"/>
    </xf>
    <xf numFmtId="0" fontId="0" fillId="6" borderId="59" xfId="0" applyFill="1" applyBorder="1" applyAlignment="1">
      <alignment horizontal="center" vertical="center" wrapText="1" readingOrder="1"/>
    </xf>
    <xf numFmtId="0" fontId="0" fillId="6" borderId="60" xfId="0" applyFill="1" applyBorder="1" applyAlignment="1">
      <alignment horizontal="center" vertical="center" wrapText="1" readingOrder="1"/>
    </xf>
    <xf numFmtId="0" fontId="8" fillId="2" borderId="26" xfId="0" applyFont="1" applyFill="1" applyBorder="1" applyAlignment="1" applyProtection="1">
      <alignment horizontal="center" vertical="top" wrapText="1" readingOrder="1"/>
      <protection locked="0"/>
    </xf>
    <xf numFmtId="0" fontId="0" fillId="0" borderId="26" xfId="0" applyBorder="1" applyAlignment="1"/>
    <xf numFmtId="0" fontId="9" fillId="5" borderId="25" xfId="0" applyFont="1" applyFill="1" applyBorder="1" applyAlignment="1" applyProtection="1">
      <alignment horizontal="center" vertical="center" wrapText="1" readingOrder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8" fillId="13" borderId="0" xfId="0" applyFont="1" applyFill="1" applyBorder="1" applyAlignment="1" applyProtection="1">
      <alignment horizontal="center" vertical="top" wrapText="1" readingOrder="1"/>
      <protection locked="0"/>
    </xf>
    <xf numFmtId="0" fontId="10" fillId="0" borderId="114" xfId="0" applyFont="1" applyFill="1" applyBorder="1" applyAlignment="1" applyProtection="1">
      <alignment vertical="center" wrapText="1" readingOrder="1"/>
      <protection locked="0"/>
    </xf>
    <xf numFmtId="0" fontId="0" fillId="0" borderId="53" xfId="0" applyFill="1" applyBorder="1" applyAlignment="1" applyProtection="1">
      <alignment vertical="top" wrapText="1"/>
      <protection locked="0"/>
    </xf>
    <xf numFmtId="0" fontId="10" fillId="0" borderId="113" xfId="0" applyFont="1" applyFill="1" applyBorder="1" applyAlignment="1" applyProtection="1">
      <alignment vertical="center" wrapText="1" readingOrder="1"/>
      <protection locked="0"/>
    </xf>
    <xf numFmtId="0" fontId="0" fillId="0" borderId="55" xfId="0" applyFill="1" applyBorder="1" applyAlignment="1" applyProtection="1">
      <alignment vertical="top" wrapText="1"/>
      <protection locked="0"/>
    </xf>
    <xf numFmtId="0" fontId="22" fillId="0" borderId="27" xfId="0" applyFont="1" applyFill="1" applyBorder="1" applyAlignment="1" applyProtection="1">
      <alignment horizontal="left" vertical="center" wrapText="1" readingOrder="1"/>
      <protection locked="0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vertical="center" wrapText="1" readingOrder="1"/>
      <protection locked="0"/>
    </xf>
    <xf numFmtId="0" fontId="9" fillId="0" borderId="19" xfId="0" applyFont="1" applyFill="1" applyBorder="1" applyAlignment="1" applyProtection="1">
      <alignment vertical="center" wrapText="1" readingOrder="1"/>
      <protection locked="0"/>
    </xf>
    <xf numFmtId="0" fontId="19" fillId="0" borderId="38" xfId="0" applyFont="1" applyFill="1" applyBorder="1" applyAlignment="1" applyProtection="1">
      <alignment vertical="top" wrapText="1"/>
      <protection locked="0"/>
    </xf>
    <xf numFmtId="0" fontId="38" fillId="13" borderId="0" xfId="0" applyFont="1" applyFill="1" applyAlignment="1" applyProtection="1">
      <alignment horizontal="center" vertical="center" wrapText="1" readingOrder="1"/>
      <protection locked="0"/>
    </xf>
    <xf numFmtId="0" fontId="9" fillId="5" borderId="42" xfId="0" applyFont="1" applyFill="1" applyBorder="1" applyAlignment="1" applyProtection="1">
      <alignment horizontal="center" vertical="center" wrapText="1" readingOrder="1"/>
      <protection locked="0"/>
    </xf>
    <xf numFmtId="0" fontId="9" fillId="5" borderId="116" xfId="0" applyFont="1" applyFill="1" applyBorder="1" applyAlignment="1" applyProtection="1">
      <alignment horizontal="center" vertical="center" wrapText="1" readingOrder="1"/>
      <protection locked="0"/>
    </xf>
    <xf numFmtId="0" fontId="9" fillId="5" borderId="108" xfId="0" applyFont="1" applyFill="1" applyBorder="1" applyAlignment="1" applyProtection="1">
      <alignment horizontal="center" vertical="center" wrapText="1" readingOrder="1"/>
      <protection locked="0"/>
    </xf>
    <xf numFmtId="0" fontId="9" fillId="5" borderId="125" xfId="0" applyFont="1" applyFill="1" applyBorder="1" applyAlignment="1" applyProtection="1">
      <alignment horizontal="center" vertical="center" wrapText="1" readingOrder="1"/>
      <protection locked="0"/>
    </xf>
    <xf numFmtId="0" fontId="10" fillId="0" borderId="119" xfId="0" applyFont="1" applyFill="1" applyBorder="1" applyAlignment="1" applyProtection="1">
      <alignment vertical="center" wrapText="1" readingOrder="1"/>
      <protection locked="0"/>
    </xf>
    <xf numFmtId="0" fontId="25" fillId="0" borderId="54" xfId="0" applyFont="1" applyFill="1" applyBorder="1" applyAlignment="1" applyProtection="1">
      <alignment horizontal="left" vertical="center" wrapText="1" readingOrder="1"/>
      <protection locked="0"/>
    </xf>
    <xf numFmtId="0" fontId="25" fillId="0" borderId="84" xfId="0" applyFont="1" applyFill="1" applyBorder="1" applyAlignment="1" applyProtection="1">
      <alignment horizontal="left" vertical="center" wrapText="1" readingOrder="1"/>
      <protection locked="0"/>
    </xf>
    <xf numFmtId="0" fontId="22" fillId="0" borderId="47" xfId="17" applyFont="1" applyFill="1" applyBorder="1" applyAlignment="1" applyProtection="1">
      <alignment vertical="center" wrapText="1" readingOrder="1"/>
      <protection locked="0"/>
    </xf>
    <xf numFmtId="0" fontId="17" fillId="0" borderId="19" xfId="17" applyFont="1" applyFill="1" applyBorder="1" applyAlignment="1">
      <alignment vertical="center" wrapText="1" readingOrder="1"/>
    </xf>
    <xf numFmtId="0" fontId="17" fillId="0" borderId="19" xfId="17" applyFont="1" applyFill="1" applyBorder="1" applyAlignment="1">
      <alignment vertical="center" wrapText="1"/>
    </xf>
    <xf numFmtId="0" fontId="22" fillId="0" borderId="47" xfId="0" applyFont="1" applyFill="1" applyBorder="1" applyAlignment="1" applyProtection="1">
      <alignment horizontal="left" vertical="center" wrapText="1" readingOrder="1"/>
      <protection locked="0"/>
    </xf>
    <xf numFmtId="0" fontId="22" fillId="0" borderId="20" xfId="0" applyFont="1" applyFill="1" applyBorder="1" applyAlignment="1" applyProtection="1">
      <alignment horizontal="left" vertical="center" wrapText="1" readingOrder="1"/>
      <protection locked="0"/>
    </xf>
    <xf numFmtId="0" fontId="25" fillId="0" borderId="48" xfId="0" applyFont="1" applyFill="1" applyBorder="1" applyAlignment="1" applyProtection="1">
      <alignment horizontal="left" vertical="center" wrapText="1" readingOrder="1"/>
      <protection locked="0"/>
    </xf>
    <xf numFmtId="0" fontId="25" fillId="0" borderId="52" xfId="0" applyFont="1" applyFill="1" applyBorder="1" applyAlignment="1" applyProtection="1">
      <alignment horizontal="left" vertical="center" wrapText="1" readingOrder="1"/>
      <protection locked="0"/>
    </xf>
    <xf numFmtId="0" fontId="10" fillId="0" borderId="50" xfId="0" applyFont="1" applyFill="1" applyBorder="1" applyAlignment="1" applyProtection="1">
      <alignment horizontal="left" vertical="center" wrapText="1" readingOrder="1"/>
      <protection locked="0"/>
    </xf>
    <xf numFmtId="0" fontId="10" fillId="0" borderId="51" xfId="0" applyFont="1" applyFill="1" applyBorder="1" applyAlignment="1" applyProtection="1">
      <alignment horizontal="left" vertical="center" wrapText="1" readingOrder="1"/>
      <protection locked="0"/>
    </xf>
    <xf numFmtId="0" fontId="22" fillId="0" borderId="47" xfId="17" applyFont="1" applyFill="1" applyBorder="1" applyAlignment="1" applyProtection="1">
      <alignment horizontal="left" vertical="center" wrapText="1" readingOrder="1"/>
      <protection locked="0"/>
    </xf>
    <xf numFmtId="0" fontId="22" fillId="0" borderId="38" xfId="17" applyFont="1" applyFill="1" applyBorder="1" applyAlignment="1" applyProtection="1">
      <alignment horizontal="left" vertical="center" wrapText="1" readingOrder="1"/>
      <protection locked="0"/>
    </xf>
    <xf numFmtId="0" fontId="10" fillId="0" borderId="49" xfId="0" applyFont="1" applyFill="1" applyBorder="1" applyAlignment="1" applyProtection="1">
      <alignment horizontal="left" vertical="center" wrapText="1" readingOrder="1"/>
      <protection locked="0"/>
    </xf>
    <xf numFmtId="0" fontId="10" fillId="0" borderId="72" xfId="0" applyFont="1" applyFill="1" applyBorder="1" applyAlignment="1" applyProtection="1">
      <alignment horizontal="left" vertical="center" wrapText="1" readingOrder="1"/>
      <protection locked="0"/>
    </xf>
    <xf numFmtId="0" fontId="10" fillId="0" borderId="47" xfId="0" applyFont="1" applyFill="1" applyBorder="1" applyAlignment="1" applyProtection="1">
      <alignment horizontal="left" vertical="center" wrapText="1" readingOrder="1"/>
      <protection locked="0"/>
    </xf>
    <xf numFmtId="0" fontId="10" fillId="0" borderId="20" xfId="0" applyFont="1" applyFill="1" applyBorder="1" applyAlignment="1" applyProtection="1">
      <alignment horizontal="left" vertical="center" wrapText="1" readingOrder="1"/>
      <protection locked="0"/>
    </xf>
    <xf numFmtId="0" fontId="22" fillId="0" borderId="47" xfId="17" applyFont="1" applyFill="1" applyBorder="1" applyAlignment="1" applyProtection="1">
      <alignment horizontal="left" vertical="center" wrapText="1" indent="1" readingOrder="1"/>
      <protection locked="0"/>
    </xf>
    <xf numFmtId="0" fontId="17" fillId="0" borderId="19" xfId="17" applyFont="1" applyFill="1" applyBorder="1" applyAlignment="1">
      <alignment horizontal="left" vertical="center" wrapText="1" indent="1" readingOrder="1"/>
    </xf>
    <xf numFmtId="0" fontId="25" fillId="0" borderId="117" xfId="0" applyFont="1" applyFill="1" applyBorder="1" applyAlignment="1" applyProtection="1">
      <alignment horizontal="left" vertical="top" wrapText="1"/>
      <protection locked="0"/>
    </xf>
    <xf numFmtId="0" fontId="25" fillId="0" borderId="74" xfId="0" applyFont="1" applyFill="1" applyBorder="1" applyAlignment="1" applyProtection="1">
      <alignment horizontal="left" vertical="top" wrapText="1"/>
      <protection locked="0"/>
    </xf>
    <xf numFmtId="0" fontId="22" fillId="0" borderId="47" xfId="0" applyFont="1" applyFill="1" applyBorder="1" applyAlignment="1" applyProtection="1">
      <alignment vertical="center" wrapText="1" readingOrder="1"/>
      <protection locked="0"/>
    </xf>
    <xf numFmtId="0" fontId="22" fillId="0" borderId="20" xfId="0" applyFont="1" applyFill="1" applyBorder="1" applyAlignment="1" applyProtection="1">
      <alignment vertical="center" wrapText="1" readingOrder="1"/>
      <protection locked="0"/>
    </xf>
    <xf numFmtId="0" fontId="9" fillId="0" borderId="47" xfId="0" applyFont="1" applyFill="1" applyBorder="1" applyAlignment="1" applyProtection="1">
      <alignment horizontal="left" vertical="center" wrapText="1" readingOrder="1"/>
      <protection locked="0"/>
    </xf>
    <xf numFmtId="0" fontId="9" fillId="0" borderId="20" xfId="0" applyFont="1" applyFill="1" applyBorder="1" applyAlignment="1" applyProtection="1">
      <alignment horizontal="left" vertical="center" wrapText="1" readingOrder="1"/>
      <protection locked="0"/>
    </xf>
    <xf numFmtId="0" fontId="10" fillId="10" borderId="47" xfId="0" applyFont="1" applyFill="1" applyBorder="1" applyAlignment="1" applyProtection="1">
      <alignment horizontal="left" vertical="center" wrapText="1" readingOrder="1"/>
      <protection locked="0"/>
    </xf>
    <xf numFmtId="0" fontId="10" fillId="10" borderId="20" xfId="0" applyFont="1" applyFill="1" applyBorder="1" applyAlignment="1" applyProtection="1">
      <alignment horizontal="left" vertical="center" wrapText="1" readingOrder="1"/>
      <protection locked="0"/>
    </xf>
    <xf numFmtId="0" fontId="10" fillId="10" borderId="78" xfId="0" applyFont="1" applyFill="1" applyBorder="1" applyAlignment="1" applyProtection="1">
      <alignment horizontal="left" vertical="center" wrapText="1" readingOrder="1"/>
      <protection locked="0"/>
    </xf>
    <xf numFmtId="0" fontId="16" fillId="0" borderId="47" xfId="0" applyFont="1" applyFill="1" applyBorder="1" applyAlignment="1" applyProtection="1">
      <alignment horizontal="left" vertical="center" wrapText="1" readingOrder="1"/>
      <protection locked="0"/>
    </xf>
    <xf numFmtId="0" fontId="16" fillId="0" borderId="20" xfId="0" applyFont="1" applyFill="1" applyBorder="1" applyAlignment="1" applyProtection="1">
      <alignment horizontal="left" vertical="center" wrapText="1" readingOrder="1"/>
      <protection locked="0"/>
    </xf>
    <xf numFmtId="0" fontId="16" fillId="0" borderId="78" xfId="0" applyFont="1" applyFill="1" applyBorder="1" applyAlignment="1" applyProtection="1">
      <alignment horizontal="left" vertical="center" wrapText="1" readingOrder="1"/>
      <protection locked="0"/>
    </xf>
    <xf numFmtId="0" fontId="9" fillId="0" borderId="50" xfId="0" applyFont="1" applyFill="1" applyBorder="1" applyAlignment="1" applyProtection="1">
      <alignment horizontal="left" vertical="center" wrapText="1" indent="1" readingOrder="1"/>
      <protection locked="0"/>
    </xf>
    <xf numFmtId="0" fontId="0" fillId="0" borderId="51" xfId="0" applyFill="1" applyBorder="1" applyAlignment="1">
      <alignment horizontal="left" wrapText="1" indent="1" readingOrder="1"/>
    </xf>
    <xf numFmtId="0" fontId="10" fillId="0" borderId="48" xfId="0" applyFont="1" applyFill="1" applyBorder="1" applyAlignment="1" applyProtection="1">
      <alignment vertical="center" wrapText="1" readingOrder="1"/>
      <protection locked="0"/>
    </xf>
    <xf numFmtId="0" fontId="10" fillId="0" borderId="52" xfId="0" applyFont="1" applyFill="1" applyBorder="1" applyAlignment="1" applyProtection="1">
      <alignment vertical="center" wrapText="1" readingOrder="1"/>
      <protection locked="0"/>
    </xf>
    <xf numFmtId="0" fontId="9" fillId="0" borderId="48" xfId="0" applyFont="1" applyFill="1" applyBorder="1" applyAlignment="1" applyProtection="1">
      <alignment horizontal="left" vertical="center" wrapText="1" readingOrder="1"/>
      <protection locked="0"/>
    </xf>
    <xf numFmtId="0" fontId="9" fillId="0" borderId="52" xfId="0" applyFont="1" applyFill="1" applyBorder="1" applyAlignment="1" applyProtection="1">
      <alignment horizontal="left" vertical="center" wrapText="1" readingOrder="1"/>
      <protection locked="0"/>
    </xf>
    <xf numFmtId="0" fontId="22" fillId="0" borderId="47" xfId="0" applyFont="1" applyFill="1" applyBorder="1" applyAlignment="1" applyProtection="1">
      <alignment horizontal="left" vertical="top" wrapText="1"/>
      <protection locked="0"/>
    </xf>
    <xf numFmtId="0" fontId="22" fillId="0" borderId="20" xfId="0" applyFont="1" applyFill="1" applyBorder="1" applyAlignment="1" applyProtection="1">
      <alignment horizontal="left" vertical="top" wrapText="1"/>
      <protection locked="0"/>
    </xf>
    <xf numFmtId="0" fontId="22" fillId="0" borderId="54" xfId="0" applyFont="1" applyFill="1" applyBorder="1" applyAlignment="1" applyProtection="1">
      <alignment horizontal="left" vertical="center" wrapText="1"/>
      <protection locked="0"/>
    </xf>
    <xf numFmtId="0" fontId="22" fillId="0" borderId="84" xfId="0" applyFont="1" applyFill="1" applyBorder="1" applyAlignment="1" applyProtection="1">
      <alignment horizontal="left" vertical="center" wrapText="1"/>
      <protection locked="0"/>
    </xf>
    <xf numFmtId="0" fontId="22" fillId="0" borderId="47" xfId="0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0" fontId="22" fillId="0" borderId="38" xfId="0" applyFont="1" applyFill="1" applyBorder="1" applyAlignment="1" applyProtection="1">
      <alignment horizontal="left" vertical="top" wrapText="1"/>
      <protection locked="0"/>
    </xf>
    <xf numFmtId="0" fontId="22" fillId="0" borderId="48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left" vertical="center" wrapText="1"/>
      <protection locked="0"/>
    </xf>
    <xf numFmtId="0" fontId="22" fillId="0" borderId="49" xfId="0" applyFont="1" applyFill="1" applyBorder="1" applyAlignment="1" applyProtection="1">
      <alignment horizontal="left" vertical="top" wrapText="1"/>
      <protection locked="0"/>
    </xf>
    <xf numFmtId="0" fontId="22" fillId="0" borderId="94" xfId="0" applyFont="1" applyFill="1" applyBorder="1" applyAlignment="1" applyProtection="1">
      <alignment horizontal="left" vertical="top" wrapText="1"/>
      <protection locked="0"/>
    </xf>
    <xf numFmtId="0" fontId="9" fillId="5" borderId="82" xfId="0" applyFont="1" applyFill="1" applyBorder="1" applyAlignment="1" applyProtection="1">
      <alignment horizontal="center" vertical="center" wrapText="1" readingOrder="1"/>
      <protection locked="0"/>
    </xf>
    <xf numFmtId="0" fontId="9" fillId="5" borderId="126" xfId="0" applyFont="1" applyFill="1" applyBorder="1" applyAlignment="1" applyProtection="1">
      <alignment horizontal="center" vertical="center" wrapText="1" readingOrder="1"/>
      <protection locked="0"/>
    </xf>
    <xf numFmtId="0" fontId="10" fillId="0" borderId="48" xfId="0" applyFont="1" applyFill="1" applyBorder="1" applyAlignment="1" applyProtection="1">
      <alignment horizontal="left" vertical="center" wrapText="1" readingOrder="1"/>
      <protection locked="0"/>
    </xf>
    <xf numFmtId="0" fontId="10" fillId="0" borderId="53" xfId="0" applyFont="1" applyFill="1" applyBorder="1" applyAlignment="1" applyProtection="1">
      <alignment horizontal="left" vertical="center" wrapText="1" readingOrder="1"/>
      <protection locked="0"/>
    </xf>
    <xf numFmtId="0" fontId="10" fillId="2" borderId="48" xfId="0" applyFont="1" applyFill="1" applyBorder="1" applyAlignment="1" applyProtection="1">
      <alignment horizontal="left" vertical="center" wrapText="1" readingOrder="1"/>
      <protection locked="0"/>
    </xf>
    <xf numFmtId="0" fontId="10" fillId="2" borderId="83" xfId="0" applyFont="1" applyFill="1" applyBorder="1" applyAlignment="1" applyProtection="1">
      <alignment horizontal="left" vertical="center" wrapText="1" readingOrder="1"/>
      <protection locked="0"/>
    </xf>
    <xf numFmtId="0" fontId="10" fillId="0" borderId="54" xfId="0" applyFont="1" applyFill="1" applyBorder="1" applyAlignment="1" applyProtection="1">
      <alignment horizontal="left" vertical="center" wrapText="1" readingOrder="1"/>
      <protection locked="0"/>
    </xf>
    <xf numFmtId="0" fontId="10" fillId="0" borderId="55" xfId="0" applyFont="1" applyFill="1" applyBorder="1" applyAlignment="1" applyProtection="1">
      <alignment horizontal="left" vertical="center" wrapText="1" readingOrder="1"/>
      <protection locked="0"/>
    </xf>
    <xf numFmtId="0" fontId="10" fillId="2" borderId="47" xfId="0" applyFont="1" applyFill="1" applyBorder="1" applyAlignment="1" applyProtection="1">
      <alignment horizontal="left" vertical="center" wrapText="1" readingOrder="1"/>
      <protection locked="0"/>
    </xf>
    <xf numFmtId="0" fontId="10" fillId="2" borderId="38" xfId="0" applyFont="1" applyFill="1" applyBorder="1" applyAlignment="1" applyProtection="1">
      <alignment horizontal="left" vertical="center" wrapText="1" readingOrder="1"/>
      <protection locked="0"/>
    </xf>
    <xf numFmtId="0" fontId="25" fillId="6" borderId="80" xfId="0" applyFont="1" applyFill="1" applyBorder="1" applyAlignment="1" applyProtection="1">
      <alignment horizontal="center" vertical="center" wrapText="1"/>
      <protection locked="0"/>
    </xf>
    <xf numFmtId="0" fontId="25" fillId="6" borderId="115" xfId="0" applyFont="1" applyFill="1" applyBorder="1" applyAlignment="1" applyProtection="1">
      <alignment horizontal="center" vertical="center" wrapText="1"/>
      <protection locked="0"/>
    </xf>
    <xf numFmtId="0" fontId="25" fillId="6" borderId="42" xfId="0" applyFont="1" applyFill="1" applyBorder="1" applyAlignment="1" applyProtection="1">
      <alignment horizontal="center" vertical="center" wrapText="1"/>
      <protection locked="0"/>
    </xf>
    <xf numFmtId="0" fontId="25" fillId="6" borderId="108" xfId="0" applyFont="1" applyFill="1" applyBorder="1" applyAlignment="1" applyProtection="1">
      <alignment horizontal="center" vertical="center" wrapText="1"/>
      <protection locked="0"/>
    </xf>
    <xf numFmtId="0" fontId="25" fillId="6" borderId="116" xfId="0" applyFont="1" applyFill="1" applyBorder="1" applyAlignment="1" applyProtection="1">
      <alignment horizontal="center" vertical="center" wrapText="1"/>
      <protection locked="0"/>
    </xf>
    <xf numFmtId="0" fontId="25" fillId="6" borderId="125" xfId="0" applyFont="1" applyFill="1" applyBorder="1" applyAlignment="1" applyProtection="1">
      <alignment horizontal="center" vertical="center" wrapText="1"/>
      <protection locked="0"/>
    </xf>
    <xf numFmtId="0" fontId="1" fillId="0" borderId="0" xfId="3" applyFont="1" applyProtection="1"/>
    <xf numFmtId="0" fontId="0" fillId="0" borderId="0" xfId="0" applyBorder="1" applyAlignment="1">
      <alignment readingOrder="1"/>
    </xf>
    <xf numFmtId="0" fontId="0" fillId="0" borderId="0" xfId="0" applyAlignment="1">
      <alignment readingOrder="1"/>
    </xf>
    <xf numFmtId="0" fontId="1" fillId="10" borderId="99" xfId="3" applyFont="1" applyFill="1" applyBorder="1" applyAlignment="1">
      <alignment horizontal="center"/>
    </xf>
  </cellXfs>
  <cellStyles count="29">
    <cellStyle name="Comma 2" xfId="4"/>
    <cellStyle name="Comma 2 2" xfId="12"/>
    <cellStyle name="Comma 2 3" xfId="19"/>
    <cellStyle name="Comma 2 4" xfId="28"/>
    <cellStyle name="Comma 3" xfId="5"/>
    <cellStyle name="Input" xfId="1" builtinId="20"/>
    <cellStyle name="Neutral" xfId="2" builtinId="28"/>
    <cellStyle name="Normal" xfId="0" builtinId="0"/>
    <cellStyle name="Normal 10" xfId="17"/>
    <cellStyle name="Normal 2" xfId="3"/>
    <cellStyle name="Normal 2 10" xfId="26"/>
    <cellStyle name="Normal 2 11" xfId="27"/>
    <cellStyle name="Normal 2 2" xfId="11"/>
    <cellStyle name="Normal 2 3" xfId="18"/>
    <cellStyle name="Normal 2 4" xfId="20"/>
    <cellStyle name="Normal 2 5" xfId="22"/>
    <cellStyle name="Normal 2 6" xfId="21"/>
    <cellStyle name="Normal 2 7" xfId="24"/>
    <cellStyle name="Normal 2 8" xfId="23"/>
    <cellStyle name="Normal 2 9" xfId="25"/>
    <cellStyle name="Normal 3" xfId="6"/>
    <cellStyle name="Normal 4" xfId="7"/>
    <cellStyle name="Normal 5" xfId="9"/>
    <cellStyle name="Normal 6" xfId="13"/>
    <cellStyle name="Normal 7" xfId="15"/>
    <cellStyle name="Normal 8" xfId="10"/>
    <cellStyle name="Normal 9" xfId="16"/>
    <cellStyle name="Percent" xfId="8" builtinId="5"/>
    <cellStyle name="Percent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C0C0C0"/>
      <rgbColor rgb="00808080"/>
      <rgbColor rgb="00D3D3D3"/>
      <rgbColor rgb="00A9A9A9"/>
      <rgbColor rgb="0069696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Normal="100" workbookViewId="0">
      <selection activeCell="E27" sqref="E27"/>
    </sheetView>
  </sheetViews>
  <sheetFormatPr defaultColWidth="9.140625" defaultRowHeight="15" x14ac:dyDescent="0.25"/>
  <cols>
    <col min="1" max="1" width="24.28515625" style="54" customWidth="1"/>
    <col min="2" max="2" width="34" style="53" customWidth="1"/>
    <col min="3" max="3" width="3.28515625" style="53" customWidth="1"/>
    <col min="4" max="4" width="17.140625" style="53" customWidth="1"/>
    <col min="5" max="7" width="14.7109375" style="53" customWidth="1"/>
    <col min="8" max="8" width="1.85546875" style="53" customWidth="1"/>
    <col min="9" max="11" width="14.7109375" style="53" customWidth="1"/>
    <col min="12" max="12" width="16" style="53" customWidth="1"/>
    <col min="13" max="16384" width="9.140625" style="53"/>
  </cols>
  <sheetData>
    <row r="1" spans="1:12" ht="18.75" x14ac:dyDescent="0.3">
      <c r="A1" s="509" t="s">
        <v>348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18.75" x14ac:dyDescent="0.3">
      <c r="A2" s="509" t="s">
        <v>343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</row>
    <row r="3" spans="1:12" x14ac:dyDescent="0.25">
      <c r="E3" s="286" t="s">
        <v>349</v>
      </c>
    </row>
    <row r="4" spans="1:12" x14ac:dyDescent="0.25">
      <c r="E4" s="163"/>
    </row>
    <row r="5" spans="1:12" x14ac:dyDescent="0.25">
      <c r="A5" s="510" t="s">
        <v>344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</row>
    <row r="6" spans="1:12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x14ac:dyDescent="0.25">
      <c r="A7" s="67" t="s">
        <v>345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6.5" customHeight="1" x14ac:dyDescent="0.25">
      <c r="A8" s="68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x14ac:dyDescent="0.25">
      <c r="A9" s="68" t="s">
        <v>72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x14ac:dyDescent="0.25">
      <c r="A10" s="67" t="s">
        <v>347</v>
      </c>
      <c r="B10" s="67"/>
      <c r="C10" s="67"/>
      <c r="D10" s="67"/>
      <c r="E10" s="67"/>
      <c r="F10" s="67"/>
      <c r="G10" s="67"/>
      <c r="H10" s="67"/>
      <c r="I10" s="67"/>
      <c r="J10" s="67"/>
      <c r="K10" s="69"/>
      <c r="L10" s="69"/>
    </row>
    <row r="11" spans="1:12" ht="15.75" x14ac:dyDescent="0.25">
      <c r="A11" s="65" t="s">
        <v>363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4" spans="1:12" ht="15.75" x14ac:dyDescent="0.25">
      <c r="B14" s="55" t="s">
        <v>73</v>
      </c>
      <c r="D14" s="511" t="s">
        <v>78</v>
      </c>
      <c r="E14" s="512"/>
      <c r="F14" s="512"/>
      <c r="G14" s="513"/>
    </row>
    <row r="15" spans="1:12" ht="15.75" x14ac:dyDescent="0.25">
      <c r="B15" s="55" t="s">
        <v>364</v>
      </c>
      <c r="D15" s="650" t="s">
        <v>89</v>
      </c>
    </row>
    <row r="16" spans="1:12" ht="15.75" x14ac:dyDescent="0.25">
      <c r="B16" s="55" t="s">
        <v>339</v>
      </c>
      <c r="D16" s="280" t="s">
        <v>365</v>
      </c>
      <c r="E16" s="647" t="s">
        <v>366</v>
      </c>
    </row>
    <row r="17" spans="1:12" ht="15.75" x14ac:dyDescent="0.25">
      <c r="B17" s="55" t="s">
        <v>340</v>
      </c>
      <c r="D17" s="277">
        <v>2014</v>
      </c>
      <c r="E17" s="53" t="s">
        <v>87</v>
      </c>
    </row>
    <row r="18" spans="1:12" ht="15.75" x14ac:dyDescent="0.25">
      <c r="B18" s="55" t="s">
        <v>341</v>
      </c>
      <c r="D18" s="277">
        <v>2015</v>
      </c>
      <c r="E18" s="53" t="s">
        <v>87</v>
      </c>
    </row>
    <row r="19" spans="1:12" ht="15.75" x14ac:dyDescent="0.25">
      <c r="B19" s="55" t="s">
        <v>74</v>
      </c>
      <c r="D19" s="278" t="s">
        <v>194</v>
      </c>
      <c r="E19" s="53" t="s">
        <v>88</v>
      </c>
    </row>
    <row r="20" spans="1:12" ht="15.75" x14ac:dyDescent="0.25">
      <c r="B20" s="55" t="s">
        <v>346</v>
      </c>
      <c r="D20" s="279" t="s">
        <v>194</v>
      </c>
      <c r="E20" s="53" t="s">
        <v>88</v>
      </c>
    </row>
    <row r="21" spans="1:12" ht="15.75" x14ac:dyDescent="0.25">
      <c r="F21" s="55"/>
    </row>
    <row r="22" spans="1:12" ht="19.5" customHeight="1" x14ac:dyDescent="0.2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x14ac:dyDescent="0.25">
      <c r="A23" s="59"/>
    </row>
    <row r="24" spans="1:12" x14ac:dyDescent="0.25">
      <c r="A24" s="59"/>
    </row>
    <row r="25" spans="1:12" x14ac:dyDescent="0.25">
      <c r="A25" s="58" t="s">
        <v>75</v>
      </c>
    </row>
    <row r="26" spans="1:12" x14ac:dyDescent="0.25">
      <c r="A26" s="58" t="s">
        <v>76</v>
      </c>
    </row>
    <row r="27" spans="1:12" x14ac:dyDescent="0.25">
      <c r="A27" s="58" t="s">
        <v>77</v>
      </c>
    </row>
    <row r="28" spans="1:12" x14ac:dyDescent="0.25">
      <c r="A28" s="58"/>
    </row>
    <row r="29" spans="1:12" x14ac:dyDescent="0.25">
      <c r="A29" s="58"/>
    </row>
    <row r="30" spans="1:12" x14ac:dyDescent="0.25">
      <c r="A30" s="58"/>
    </row>
    <row r="31" spans="1:12" x14ac:dyDescent="0.25">
      <c r="A31" s="58"/>
    </row>
    <row r="32" spans="1:12" x14ac:dyDescent="0.25">
      <c r="A32" s="58"/>
    </row>
    <row r="33" spans="1:1" x14ac:dyDescent="0.25">
      <c r="A33" s="58"/>
    </row>
    <row r="34" spans="1:1" x14ac:dyDescent="0.25">
      <c r="A34" s="58"/>
    </row>
    <row r="35" spans="1:1" x14ac:dyDescent="0.25">
      <c r="A35" s="58"/>
    </row>
    <row r="36" spans="1:1" x14ac:dyDescent="0.25">
      <c r="A36" s="58"/>
    </row>
    <row r="37" spans="1:1" x14ac:dyDescent="0.25">
      <c r="A37" s="58"/>
    </row>
  </sheetData>
  <protectedRanges>
    <protectedRange sqref="D19 D14:G14" name="Summary Submission Cover Sheet"/>
    <protectedRange sqref="D15" name="Summary Submission Cover Sheet_1"/>
  </protectedRanges>
  <mergeCells count="4">
    <mergeCell ref="A1:L1"/>
    <mergeCell ref="A2:L2"/>
    <mergeCell ref="A5:L5"/>
    <mergeCell ref="D14:G14"/>
  </mergeCells>
  <printOptions horizontalCentered="1"/>
  <pageMargins left="0.25" right="0.25" top="0.75" bottom="0.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48"/>
  <sheetViews>
    <sheetView showGridLines="0" zoomScaleNormal="100" workbookViewId="0">
      <selection activeCell="C4" sqref="C4:Q4"/>
    </sheetView>
  </sheetViews>
  <sheetFormatPr defaultRowHeight="12.75" x14ac:dyDescent="0.2"/>
  <cols>
    <col min="1" max="1" width="2.7109375" customWidth="1"/>
    <col min="2" max="2" width="1.28515625" customWidth="1"/>
    <col min="3" max="3" width="23.28515625" customWidth="1"/>
    <col min="4" max="4" width="10.42578125" customWidth="1"/>
    <col min="5" max="5" width="19.42578125" style="75" hidden="1" customWidth="1"/>
    <col min="6" max="6" width="18.85546875" style="102" customWidth="1"/>
    <col min="7" max="7" width="18.85546875" style="164" customWidth="1"/>
    <col min="8" max="8" width="11" customWidth="1"/>
    <col min="9" max="9" width="11" style="101" customWidth="1"/>
    <col min="10" max="17" width="9.7109375" customWidth="1"/>
  </cols>
  <sheetData>
    <row r="1" spans="1:24" x14ac:dyDescent="0.2">
      <c r="A1" s="1"/>
      <c r="B1" s="1"/>
      <c r="C1" s="527" t="str">
        <f>'Submission Cover Sheet'!D20</f>
        <v>xx/xx/20xx</v>
      </c>
      <c r="D1" s="528"/>
      <c r="E1" s="74"/>
      <c r="F1" s="104"/>
      <c r="G1" s="165"/>
      <c r="H1" s="516"/>
      <c r="I1" s="516"/>
      <c r="J1" s="517"/>
      <c r="K1" s="517"/>
      <c r="L1" s="517"/>
      <c r="M1" s="517"/>
      <c r="N1" s="517"/>
      <c r="O1" s="517"/>
      <c r="P1" s="170"/>
      <c r="Q1" s="171"/>
    </row>
    <row r="2" spans="1:24" s="50" customFormat="1" ht="12.75" customHeight="1" x14ac:dyDescent="0.2">
      <c r="A2" s="28"/>
      <c r="B2" s="28"/>
      <c r="C2" s="525" t="s">
        <v>367</v>
      </c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</row>
    <row r="3" spans="1:24" s="64" customFormat="1" ht="12.75" customHeight="1" x14ac:dyDescent="0.2">
      <c r="A3" s="28"/>
      <c r="B3" s="28"/>
      <c r="C3" s="525" t="str">
        <f>"Summary Schedule for "&amp;'Submission Cover Sheet'!D14</f>
        <v>Summary Schedule for XYZ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</row>
    <row r="4" spans="1:24" s="50" customFormat="1" ht="15.75" x14ac:dyDescent="0.25">
      <c r="A4" s="28"/>
      <c r="B4" s="28"/>
      <c r="C4" s="525" t="str">
        <f>"FDIC Cert # " &amp; 'Submission Cover Sheet'!D15</f>
        <v>FDIC Cert # #####</v>
      </c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60"/>
      <c r="U4" s="60"/>
      <c r="V4" s="60"/>
      <c r="W4" s="60"/>
      <c r="X4" s="60"/>
    </row>
    <row r="5" spans="1:24" s="50" customFormat="1" x14ac:dyDescent="0.2">
      <c r="A5" s="28"/>
      <c r="B5" s="525" t="s">
        <v>188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</row>
    <row r="6" spans="1:24" s="17" customFormat="1" x14ac:dyDescent="0.2">
      <c r="A6" s="15"/>
      <c r="B6" s="150"/>
      <c r="C6" s="521"/>
      <c r="D6" s="522"/>
      <c r="E6" s="155"/>
      <c r="F6" s="157"/>
      <c r="G6" s="157"/>
      <c r="H6" s="141" t="s">
        <v>86</v>
      </c>
      <c r="I6" s="118" t="s">
        <v>189</v>
      </c>
      <c r="J6" s="518" t="str">
        <f>"Year 1:  "&amp;'Submission Cover Sheet'!$D17&amp;"  -- Projected (in the quarter)"</f>
        <v>Year 1:  2014  -- Projected (in the quarter)</v>
      </c>
      <c r="K6" s="519"/>
      <c r="L6" s="519"/>
      <c r="M6" s="520"/>
      <c r="N6" s="518" t="str">
        <f>"Year 2:  "&amp;'Submission Cover Sheet'!$D18&amp;"  -- Projected (in the quarter)"</f>
        <v>Year 2:  2015  -- Projected (in the quarter)</v>
      </c>
      <c r="O6" s="519"/>
      <c r="P6" s="519"/>
      <c r="Q6" s="520"/>
    </row>
    <row r="7" spans="1:24" x14ac:dyDescent="0.2">
      <c r="A7" s="1"/>
      <c r="B7" s="151"/>
      <c r="C7" s="523" t="s">
        <v>25</v>
      </c>
      <c r="D7" s="524"/>
      <c r="E7" s="156" t="s">
        <v>93</v>
      </c>
      <c r="F7" s="124" t="s">
        <v>205</v>
      </c>
      <c r="G7" s="124" t="s">
        <v>206</v>
      </c>
      <c r="H7" s="142" t="s">
        <v>190</v>
      </c>
      <c r="I7" s="119" t="s">
        <v>79</v>
      </c>
      <c r="J7" s="120" t="s">
        <v>82</v>
      </c>
      <c r="K7" s="121" t="s">
        <v>83</v>
      </c>
      <c r="L7" s="121" t="s">
        <v>84</v>
      </c>
      <c r="M7" s="122" t="s">
        <v>85</v>
      </c>
      <c r="N7" s="120" t="s">
        <v>80</v>
      </c>
      <c r="O7" s="121" t="s">
        <v>81</v>
      </c>
      <c r="P7" s="121" t="s">
        <v>19</v>
      </c>
      <c r="Q7" s="123" t="s">
        <v>20</v>
      </c>
    </row>
    <row r="8" spans="1:24" x14ac:dyDescent="0.2">
      <c r="A8" s="2"/>
      <c r="B8" s="533" t="s">
        <v>22</v>
      </c>
      <c r="C8" s="534"/>
      <c r="D8" s="534"/>
      <c r="E8" s="152"/>
      <c r="F8" s="158"/>
      <c r="G8" s="166"/>
      <c r="H8" s="106"/>
      <c r="I8" s="112"/>
      <c r="J8" s="9"/>
      <c r="K8" s="10"/>
      <c r="L8" s="10"/>
      <c r="M8" s="11"/>
      <c r="N8" s="12"/>
      <c r="O8" s="13"/>
      <c r="P8" s="10"/>
      <c r="Q8" s="63"/>
    </row>
    <row r="9" spans="1:24" s="87" customFormat="1" x14ac:dyDescent="0.2">
      <c r="A9" s="85">
        <v>1</v>
      </c>
      <c r="B9" s="144"/>
      <c r="C9" s="529" t="s">
        <v>186</v>
      </c>
      <c r="D9" s="530"/>
      <c r="E9" s="109" t="s">
        <v>202</v>
      </c>
      <c r="F9" s="161" t="s">
        <v>278</v>
      </c>
      <c r="G9" s="161" t="s">
        <v>278</v>
      </c>
      <c r="H9" s="105">
        <f>'Base - Income Statement'!H22</f>
        <v>0</v>
      </c>
      <c r="I9" s="105">
        <f>'Base - Income Statement'!I22</f>
        <v>0</v>
      </c>
      <c r="J9" s="105">
        <f>'Base - Income Statement'!J22</f>
        <v>0</v>
      </c>
      <c r="K9" s="105">
        <f>'Base - Income Statement'!K22</f>
        <v>0</v>
      </c>
      <c r="L9" s="105">
        <f>'Base - Income Statement'!L22</f>
        <v>0</v>
      </c>
      <c r="M9" s="105">
        <f>'Base - Income Statement'!M22</f>
        <v>0</v>
      </c>
      <c r="N9" s="105">
        <f>'Base - Income Statement'!N22</f>
        <v>0</v>
      </c>
      <c r="O9" s="105">
        <f>'Base - Income Statement'!O22</f>
        <v>0</v>
      </c>
      <c r="P9" s="105">
        <f>'Base - Income Statement'!P22</f>
        <v>0</v>
      </c>
      <c r="Q9" s="105">
        <f>'Base - Income Statement'!Q22</f>
        <v>0</v>
      </c>
    </row>
    <row r="10" spans="1:24" s="87" customFormat="1" ht="22.5" x14ac:dyDescent="0.2">
      <c r="A10" s="85">
        <v>2</v>
      </c>
      <c r="B10" s="144"/>
      <c r="C10" s="529" t="s">
        <v>353</v>
      </c>
      <c r="D10" s="530"/>
      <c r="E10" s="268" t="s">
        <v>200</v>
      </c>
      <c r="F10" s="268" t="s">
        <v>199</v>
      </c>
      <c r="G10" s="269" t="s">
        <v>199</v>
      </c>
      <c r="H10" s="105">
        <f>'Base - Income Statement'!H27</f>
        <v>0</v>
      </c>
      <c r="I10" s="105">
        <f>'Base - Income Statement'!I27</f>
        <v>0</v>
      </c>
      <c r="J10" s="105">
        <f>'Base - Income Statement'!J27</f>
        <v>0</v>
      </c>
      <c r="K10" s="105">
        <f>'Base - Income Statement'!K27</f>
        <v>0</v>
      </c>
      <c r="L10" s="105">
        <f>'Base - Income Statement'!L27</f>
        <v>0</v>
      </c>
      <c r="M10" s="105">
        <f>'Base - Income Statement'!M27</f>
        <v>0</v>
      </c>
      <c r="N10" s="105">
        <f>'Base - Income Statement'!N27</f>
        <v>0</v>
      </c>
      <c r="O10" s="105">
        <f>'Base - Income Statement'!O27</f>
        <v>0</v>
      </c>
      <c r="P10" s="105">
        <f>'Base - Income Statement'!P27</f>
        <v>0</v>
      </c>
      <c r="Q10" s="105">
        <f>'Base - Income Statement'!Q27</f>
        <v>0</v>
      </c>
    </row>
    <row r="11" spans="1:24" x14ac:dyDescent="0.2">
      <c r="A11" s="2">
        <v>3</v>
      </c>
      <c r="B11" s="145"/>
      <c r="C11" s="514" t="s">
        <v>354</v>
      </c>
      <c r="D11" s="515"/>
      <c r="E11" s="270" t="s">
        <v>102</v>
      </c>
      <c r="F11" s="271" t="s">
        <v>50</v>
      </c>
      <c r="G11" s="186" t="s">
        <v>50</v>
      </c>
      <c r="H11" s="105">
        <f>'Base - Income Statement'!H$33</f>
        <v>0</v>
      </c>
      <c r="I11" s="105">
        <f>'Base - Income Statement'!I$33</f>
        <v>0</v>
      </c>
      <c r="J11" s="62">
        <f>'Base - Income Statement'!J$33</f>
        <v>0</v>
      </c>
      <c r="K11" s="62">
        <f>'Base - Income Statement'!K$33</f>
        <v>0</v>
      </c>
      <c r="L11" s="62">
        <f>'Base - Income Statement'!L$33</f>
        <v>0</v>
      </c>
      <c r="M11" s="62">
        <f>'Base - Income Statement'!M$33</f>
        <v>0</v>
      </c>
      <c r="N11" s="62">
        <f>'Base - Income Statement'!N$33</f>
        <v>0</v>
      </c>
      <c r="O11" s="62">
        <f>'Base - Income Statement'!O$33</f>
        <v>0</v>
      </c>
      <c r="P11" s="62">
        <f>'Base - Income Statement'!P$33</f>
        <v>0</v>
      </c>
      <c r="Q11" s="62">
        <f>'Base - Income Statement'!Q$33</f>
        <v>0</v>
      </c>
    </row>
    <row r="12" spans="1:24" x14ac:dyDescent="0.2">
      <c r="A12" s="2">
        <v>4</v>
      </c>
      <c r="B12" s="145"/>
      <c r="C12" s="514" t="s">
        <v>5</v>
      </c>
      <c r="D12" s="515"/>
      <c r="E12" s="270" t="s">
        <v>105</v>
      </c>
      <c r="F12" s="186" t="s">
        <v>58</v>
      </c>
      <c r="G12" s="186" t="s">
        <v>207</v>
      </c>
      <c r="H12" s="105">
        <f>'Base - Bal Sheet and Cap'!H$24</f>
        <v>0</v>
      </c>
      <c r="I12" s="105">
        <f>'Base - Bal Sheet and Cap'!I$24</f>
        <v>0</v>
      </c>
      <c r="J12" s="62">
        <f>'Base - Bal Sheet and Cap'!J$24</f>
        <v>0</v>
      </c>
      <c r="K12" s="62">
        <f>'Base - Bal Sheet and Cap'!K$24</f>
        <v>0</v>
      </c>
      <c r="L12" s="62">
        <f>'Base - Bal Sheet and Cap'!L$24</f>
        <v>0</v>
      </c>
      <c r="M12" s="62">
        <f>'Base - Bal Sheet and Cap'!M$24</f>
        <v>0</v>
      </c>
      <c r="N12" s="62">
        <f>'Base - Bal Sheet and Cap'!N$24</f>
        <v>0</v>
      </c>
      <c r="O12" s="62">
        <f>'Base - Bal Sheet and Cap'!O$24</f>
        <v>0</v>
      </c>
      <c r="P12" s="62">
        <f>'Base - Bal Sheet and Cap'!P$24</f>
        <v>0</v>
      </c>
      <c r="Q12" s="62">
        <f>'Base - Bal Sheet and Cap'!Q$24</f>
        <v>0</v>
      </c>
    </row>
    <row r="13" spans="1:24" x14ac:dyDescent="0.2">
      <c r="A13" s="2">
        <v>5</v>
      </c>
      <c r="B13" s="145"/>
      <c r="C13" s="514" t="s">
        <v>9</v>
      </c>
      <c r="D13" s="515"/>
      <c r="E13" s="270" t="s">
        <v>109</v>
      </c>
      <c r="F13" s="186" t="s">
        <v>62</v>
      </c>
      <c r="G13" s="186" t="s">
        <v>208</v>
      </c>
      <c r="H13" s="105">
        <f>'Base - Bal Sheet and Cap'!H$41</f>
        <v>0</v>
      </c>
      <c r="I13" s="105">
        <f>'Base - Bal Sheet and Cap'!I$41</f>
        <v>0</v>
      </c>
      <c r="J13" s="62">
        <f>'Base - Bal Sheet and Cap'!J$41</f>
        <v>0</v>
      </c>
      <c r="K13" s="62">
        <f>'Base - Bal Sheet and Cap'!K$41</f>
        <v>0</v>
      </c>
      <c r="L13" s="62">
        <f>'Base - Bal Sheet and Cap'!L$41</f>
        <v>0</v>
      </c>
      <c r="M13" s="62">
        <f>'Base - Bal Sheet and Cap'!M$41</f>
        <v>0</v>
      </c>
      <c r="N13" s="62">
        <f>'Base - Bal Sheet and Cap'!N$41</f>
        <v>0</v>
      </c>
      <c r="O13" s="62">
        <f>'Base - Bal Sheet and Cap'!O$41</f>
        <v>0</v>
      </c>
      <c r="P13" s="62">
        <f>'Base - Bal Sheet and Cap'!P$41</f>
        <v>0</v>
      </c>
      <c r="Q13" s="62">
        <f>'Base - Bal Sheet and Cap'!Q$41</f>
        <v>0</v>
      </c>
    </row>
    <row r="14" spans="1:24" x14ac:dyDescent="0.2">
      <c r="A14" s="2">
        <v>6</v>
      </c>
      <c r="B14" s="145"/>
      <c r="C14" s="514" t="s">
        <v>11</v>
      </c>
      <c r="D14" s="515"/>
      <c r="E14" s="270" t="s">
        <v>111</v>
      </c>
      <c r="F14" s="186" t="s">
        <v>56</v>
      </c>
      <c r="G14" s="186" t="s">
        <v>209</v>
      </c>
      <c r="H14" s="105">
        <f>'Base - Bal Sheet and Cap'!H$52</f>
        <v>0</v>
      </c>
      <c r="I14" s="105">
        <f>'Base - Bal Sheet and Cap'!I$52</f>
        <v>0</v>
      </c>
      <c r="J14" s="62">
        <f>'Base - Bal Sheet and Cap'!J$52</f>
        <v>0</v>
      </c>
      <c r="K14" s="62">
        <f>'Base - Bal Sheet and Cap'!K$52</f>
        <v>0</v>
      </c>
      <c r="L14" s="62">
        <f>'Base - Bal Sheet and Cap'!L$52</f>
        <v>0</v>
      </c>
      <c r="M14" s="62">
        <f>'Base - Bal Sheet and Cap'!M$52</f>
        <v>0</v>
      </c>
      <c r="N14" s="62">
        <f>'Base - Bal Sheet and Cap'!N$52</f>
        <v>0</v>
      </c>
      <c r="O14" s="62">
        <f>'Base - Bal Sheet and Cap'!O$52</f>
        <v>0</v>
      </c>
      <c r="P14" s="62">
        <f>'Base - Bal Sheet and Cap'!P$52</f>
        <v>0</v>
      </c>
      <c r="Q14" s="62">
        <f>'Base - Bal Sheet and Cap'!Q$52</f>
        <v>0</v>
      </c>
    </row>
    <row r="15" spans="1:24" ht="33.75" x14ac:dyDescent="0.2">
      <c r="A15" s="2">
        <v>7</v>
      </c>
      <c r="B15" s="145"/>
      <c r="C15" s="514" t="s">
        <v>187</v>
      </c>
      <c r="D15" s="515"/>
      <c r="E15" s="270" t="s">
        <v>282</v>
      </c>
      <c r="F15" s="270" t="s">
        <v>350</v>
      </c>
      <c r="G15" s="270" t="s">
        <v>350</v>
      </c>
      <c r="H15" s="105">
        <f>SUM('Base - Bal Sheet and Cap'!H94:H96)</f>
        <v>0</v>
      </c>
      <c r="I15" s="105">
        <f>SUM('Base - Bal Sheet and Cap'!I94:I96)</f>
        <v>0</v>
      </c>
      <c r="J15" s="105">
        <f>SUM('Base - Bal Sheet and Cap'!J94:J96)</f>
        <v>0</v>
      </c>
      <c r="K15" s="105">
        <f>SUM('Base - Bal Sheet and Cap'!K94:K96)</f>
        <v>0</v>
      </c>
      <c r="L15" s="105">
        <f>SUM('Base - Bal Sheet and Cap'!L94:L96)</f>
        <v>0</v>
      </c>
      <c r="M15" s="105">
        <f>SUM('Base - Bal Sheet and Cap'!M94:M96)</f>
        <v>0</v>
      </c>
      <c r="N15" s="105">
        <f>SUM('Base - Bal Sheet and Cap'!N94:N96)</f>
        <v>0</v>
      </c>
      <c r="O15" s="105">
        <f>SUM('Base - Bal Sheet and Cap'!O94:O96)</f>
        <v>0</v>
      </c>
      <c r="P15" s="105">
        <f>SUM('Base - Bal Sheet and Cap'!P94:P96)</f>
        <v>0</v>
      </c>
      <c r="Q15" s="105">
        <f>SUM('Base - Bal Sheet and Cap'!Q94:Q96)</f>
        <v>0</v>
      </c>
      <c r="S15" s="71"/>
    </row>
    <row r="16" spans="1:24" x14ac:dyDescent="0.2">
      <c r="A16" s="2">
        <v>8</v>
      </c>
      <c r="B16" s="146"/>
      <c r="C16" s="514" t="s">
        <v>15</v>
      </c>
      <c r="D16" s="515"/>
      <c r="E16" s="270" t="s">
        <v>116</v>
      </c>
      <c r="F16" s="177" t="s">
        <v>325</v>
      </c>
      <c r="G16" s="177" t="s">
        <v>326</v>
      </c>
      <c r="H16" s="105">
        <f>'Base - Bal Sheet and Cap'!H59</f>
        <v>0</v>
      </c>
      <c r="I16" s="105">
        <f>'Base - Bal Sheet and Cap'!I59</f>
        <v>0</v>
      </c>
      <c r="J16" s="105">
        <f>'Base - Bal Sheet and Cap'!J59</f>
        <v>0</v>
      </c>
      <c r="K16" s="105">
        <f>'Base - Bal Sheet and Cap'!K59</f>
        <v>0</v>
      </c>
      <c r="L16" s="105">
        <f>'Base - Bal Sheet and Cap'!L59</f>
        <v>0</v>
      </c>
      <c r="M16" s="105">
        <f>'Base - Bal Sheet and Cap'!M59</f>
        <v>0</v>
      </c>
      <c r="N16" s="105">
        <f>'Base - Bal Sheet and Cap'!N59</f>
        <v>0</v>
      </c>
      <c r="O16" s="105">
        <f>'Base - Bal Sheet and Cap'!O59</f>
        <v>0</v>
      </c>
      <c r="P16" s="105">
        <f>'Base - Bal Sheet and Cap'!P59</f>
        <v>0</v>
      </c>
      <c r="Q16" s="105">
        <f>'Base - Bal Sheet and Cap'!Q59</f>
        <v>0</v>
      </c>
    </row>
    <row r="17" spans="1:17" ht="22.5" x14ac:dyDescent="0.2">
      <c r="A17" s="2">
        <v>9</v>
      </c>
      <c r="B17" s="146"/>
      <c r="C17" s="514" t="s">
        <v>335</v>
      </c>
      <c r="D17" s="515"/>
      <c r="E17" s="270" t="s">
        <v>334</v>
      </c>
      <c r="F17" s="47" t="s">
        <v>334</v>
      </c>
      <c r="G17" s="47" t="s">
        <v>334</v>
      </c>
      <c r="H17" s="178" t="e">
        <f>H30='Adverse - Bal Sheet and Cap'!H88</f>
        <v>#DIV/0!</v>
      </c>
      <c r="I17" s="178" t="e">
        <f>'Base - Bal Sheet and Cap'!I88</f>
        <v>#DIV/0!</v>
      </c>
      <c r="J17" s="178" t="e">
        <f>'Base - Bal Sheet and Cap'!J88</f>
        <v>#DIV/0!</v>
      </c>
      <c r="K17" s="178" t="e">
        <f>'Base - Bal Sheet and Cap'!K88</f>
        <v>#DIV/0!</v>
      </c>
      <c r="L17" s="178" t="e">
        <f>'Base - Bal Sheet and Cap'!L88</f>
        <v>#DIV/0!</v>
      </c>
      <c r="M17" s="178" t="e">
        <f>'Base - Bal Sheet and Cap'!M88</f>
        <v>#DIV/0!</v>
      </c>
      <c r="N17" s="178" t="e">
        <f>'Base - Bal Sheet and Cap'!N88</f>
        <v>#DIV/0!</v>
      </c>
      <c r="O17" s="178" t="e">
        <f>'Base - Bal Sheet and Cap'!O88</f>
        <v>#DIV/0!</v>
      </c>
      <c r="P17" s="178" t="e">
        <f>'Base - Bal Sheet and Cap'!P88</f>
        <v>#DIV/0!</v>
      </c>
      <c r="Q17" s="178" t="e">
        <f>'Base - Bal Sheet and Cap'!Q88</f>
        <v>#DIV/0!</v>
      </c>
    </row>
    <row r="18" spans="1:17" ht="22.5" x14ac:dyDescent="0.2">
      <c r="A18" s="2">
        <v>10</v>
      </c>
      <c r="B18" s="146"/>
      <c r="C18" s="514" t="s">
        <v>351</v>
      </c>
      <c r="D18" s="515"/>
      <c r="E18" s="270" t="s">
        <v>126</v>
      </c>
      <c r="F18" s="47" t="s">
        <v>279</v>
      </c>
      <c r="G18" s="47" t="s">
        <v>279</v>
      </c>
      <c r="H18" s="105" t="e">
        <f>'Base - Bal Sheet and Cap'!H89</f>
        <v>#DIV/0!</v>
      </c>
      <c r="I18" s="105" t="e">
        <f>'Base - Bal Sheet and Cap'!I89</f>
        <v>#DIV/0!</v>
      </c>
      <c r="J18" s="62" t="e">
        <f>'Base - Bal Sheet and Cap'!J89</f>
        <v>#DIV/0!</v>
      </c>
      <c r="K18" s="62" t="e">
        <f>'Base - Bal Sheet and Cap'!K89</f>
        <v>#DIV/0!</v>
      </c>
      <c r="L18" s="62" t="e">
        <f>'Base - Bal Sheet and Cap'!L89</f>
        <v>#DIV/0!</v>
      </c>
      <c r="M18" s="62" t="e">
        <f>'Base - Bal Sheet and Cap'!M89</f>
        <v>#DIV/0!</v>
      </c>
      <c r="N18" s="62" t="e">
        <f>'Base - Bal Sheet and Cap'!N89</f>
        <v>#DIV/0!</v>
      </c>
      <c r="O18" s="62" t="e">
        <f>'Base - Bal Sheet and Cap'!O89</f>
        <v>#DIV/0!</v>
      </c>
      <c r="P18" s="62" t="e">
        <f>'Base - Bal Sheet and Cap'!P89</f>
        <v>#DIV/0!</v>
      </c>
      <c r="Q18" s="62" t="e">
        <f>'Base - Bal Sheet and Cap'!Q89</f>
        <v>#DIV/0!</v>
      </c>
    </row>
    <row r="19" spans="1:17" s="64" customFormat="1" ht="33.75" x14ac:dyDescent="0.2">
      <c r="A19" s="2">
        <v>11</v>
      </c>
      <c r="B19" s="147"/>
      <c r="C19" s="514" t="s">
        <v>30</v>
      </c>
      <c r="D19" s="515"/>
      <c r="E19" s="270" t="s">
        <v>125</v>
      </c>
      <c r="F19" s="47" t="s">
        <v>280</v>
      </c>
      <c r="G19" s="47" t="s">
        <v>280</v>
      </c>
      <c r="H19" s="105" t="e">
        <f>'Base - Bal Sheet and Cap'!H90</f>
        <v>#DIV/0!</v>
      </c>
      <c r="I19" s="105" t="e">
        <f>'Base - Bal Sheet and Cap'!I90</f>
        <v>#DIV/0!</v>
      </c>
      <c r="J19" s="62" t="e">
        <f>'Base - Bal Sheet and Cap'!J90</f>
        <v>#DIV/0!</v>
      </c>
      <c r="K19" s="62" t="e">
        <f>'Base - Bal Sheet and Cap'!K90</f>
        <v>#DIV/0!</v>
      </c>
      <c r="L19" s="62" t="e">
        <f>'Base - Bal Sheet and Cap'!L90</f>
        <v>#DIV/0!</v>
      </c>
      <c r="M19" s="62" t="e">
        <f>'Base - Bal Sheet and Cap'!M90</f>
        <v>#DIV/0!</v>
      </c>
      <c r="N19" s="62" t="e">
        <f>'Base - Bal Sheet and Cap'!N90</f>
        <v>#DIV/0!</v>
      </c>
      <c r="O19" s="62" t="e">
        <f>'Base - Bal Sheet and Cap'!O90</f>
        <v>#DIV/0!</v>
      </c>
      <c r="P19" s="62" t="e">
        <f>'Base - Bal Sheet and Cap'!P90</f>
        <v>#DIV/0!</v>
      </c>
      <c r="Q19" s="62" t="e">
        <f>'Base - Bal Sheet and Cap'!Q90</f>
        <v>#DIV/0!</v>
      </c>
    </row>
    <row r="20" spans="1:17" s="64" customFormat="1" ht="22.5" x14ac:dyDescent="0.2">
      <c r="A20" s="2">
        <v>12</v>
      </c>
      <c r="B20" s="149"/>
      <c r="C20" s="535" t="s">
        <v>18</v>
      </c>
      <c r="D20" s="536"/>
      <c r="E20" s="272" t="s">
        <v>124</v>
      </c>
      <c r="F20" s="129" t="s">
        <v>281</v>
      </c>
      <c r="G20" s="129" t="s">
        <v>281</v>
      </c>
      <c r="H20" s="105" t="e">
        <f>'Base - Bal Sheet and Cap'!H91</f>
        <v>#DIV/0!</v>
      </c>
      <c r="I20" s="105" t="e">
        <f>'Base - Bal Sheet and Cap'!I91</f>
        <v>#DIV/0!</v>
      </c>
      <c r="J20" s="62" t="e">
        <f>'Base - Bal Sheet and Cap'!J91</f>
        <v>#DIV/0!</v>
      </c>
      <c r="K20" s="62" t="e">
        <f>'Base - Bal Sheet and Cap'!K91</f>
        <v>#DIV/0!</v>
      </c>
      <c r="L20" s="62" t="e">
        <f>'Base - Bal Sheet and Cap'!L91</f>
        <v>#DIV/0!</v>
      </c>
      <c r="M20" s="62" t="e">
        <f>'Base - Bal Sheet and Cap'!M91</f>
        <v>#DIV/0!</v>
      </c>
      <c r="N20" s="62" t="e">
        <f>'Base - Bal Sheet and Cap'!N91</f>
        <v>#DIV/0!</v>
      </c>
      <c r="O20" s="62" t="e">
        <f>'Base - Bal Sheet and Cap'!O91</f>
        <v>#DIV/0!</v>
      </c>
      <c r="P20" s="62" t="e">
        <f>'Base - Bal Sheet and Cap'!P91</f>
        <v>#DIV/0!</v>
      </c>
      <c r="Q20" s="62" t="e">
        <f>'Base - Bal Sheet and Cap'!Q91</f>
        <v>#DIV/0!</v>
      </c>
    </row>
    <row r="21" spans="1:17" x14ac:dyDescent="0.2">
      <c r="A21" s="2"/>
      <c r="B21" s="531" t="s">
        <v>23</v>
      </c>
      <c r="C21" s="532"/>
      <c r="D21" s="532"/>
      <c r="E21" s="273"/>
      <c r="F21" s="274"/>
      <c r="G21" s="274"/>
      <c r="H21" s="106"/>
      <c r="I21" s="106"/>
      <c r="J21" s="9"/>
      <c r="K21" s="10"/>
      <c r="L21" s="10"/>
      <c r="M21" s="11"/>
      <c r="N21" s="12"/>
      <c r="O21" s="13"/>
      <c r="P21" s="10"/>
      <c r="Q21" s="63"/>
    </row>
    <row r="22" spans="1:17" s="87" customFormat="1" x14ac:dyDescent="0.2">
      <c r="A22" s="85">
        <v>13</v>
      </c>
      <c r="B22" s="144"/>
      <c r="C22" s="529" t="s">
        <v>186</v>
      </c>
      <c r="D22" s="530"/>
      <c r="E22" s="187" t="s">
        <v>202</v>
      </c>
      <c r="F22" s="188" t="s">
        <v>278</v>
      </c>
      <c r="G22" s="188" t="s">
        <v>278</v>
      </c>
      <c r="H22" s="105">
        <f>'Adverse - Income Statement'!H22</f>
        <v>0</v>
      </c>
      <c r="I22" s="105">
        <f>'Adverse - Income Statement'!I22</f>
        <v>0</v>
      </c>
      <c r="J22" s="105">
        <f>'Adverse - Income Statement'!J22</f>
        <v>0</v>
      </c>
      <c r="K22" s="105">
        <f>'Adverse - Income Statement'!K22</f>
        <v>0</v>
      </c>
      <c r="L22" s="105">
        <f>'Adverse - Income Statement'!L22</f>
        <v>0</v>
      </c>
      <c r="M22" s="105">
        <f>'Adverse - Income Statement'!M22</f>
        <v>0</v>
      </c>
      <c r="N22" s="105">
        <f>'Adverse - Income Statement'!N22</f>
        <v>0</v>
      </c>
      <c r="O22" s="105">
        <f>'Adverse - Income Statement'!O22</f>
        <v>0</v>
      </c>
      <c r="P22" s="105">
        <f>'Adverse - Income Statement'!P22</f>
        <v>0</v>
      </c>
      <c r="Q22" s="105">
        <f>'Adverse - Income Statement'!Q22</f>
        <v>0</v>
      </c>
    </row>
    <row r="23" spans="1:17" s="87" customFormat="1" ht="22.5" x14ac:dyDescent="0.2">
      <c r="A23" s="85">
        <v>14</v>
      </c>
      <c r="B23" s="144"/>
      <c r="C23" s="529" t="s">
        <v>353</v>
      </c>
      <c r="D23" s="530"/>
      <c r="E23" s="268" t="s">
        <v>200</v>
      </c>
      <c r="F23" s="268" t="s">
        <v>199</v>
      </c>
      <c r="G23" s="269" t="s">
        <v>199</v>
      </c>
      <c r="H23" s="105">
        <f>'Adverse - Income Statement'!H27</f>
        <v>0</v>
      </c>
      <c r="I23" s="105">
        <f>'Adverse - Income Statement'!I27</f>
        <v>0</v>
      </c>
      <c r="J23" s="105">
        <f>'Adverse - Income Statement'!J27</f>
        <v>0</v>
      </c>
      <c r="K23" s="105">
        <f>'Adverse - Income Statement'!K27</f>
        <v>0</v>
      </c>
      <c r="L23" s="105">
        <f>'Adverse - Income Statement'!L27</f>
        <v>0</v>
      </c>
      <c r="M23" s="105">
        <f>'Adverse - Income Statement'!M27</f>
        <v>0</v>
      </c>
      <c r="N23" s="105">
        <f>'Adverse - Income Statement'!N27</f>
        <v>0</v>
      </c>
      <c r="O23" s="105">
        <f>'Adverse - Income Statement'!O27</f>
        <v>0</v>
      </c>
      <c r="P23" s="105">
        <f>'Adverse - Income Statement'!P27</f>
        <v>0</v>
      </c>
      <c r="Q23" s="105">
        <f>'Adverse - Income Statement'!Q27</f>
        <v>0</v>
      </c>
    </row>
    <row r="24" spans="1:17" x14ac:dyDescent="0.2">
      <c r="A24" s="2">
        <v>15</v>
      </c>
      <c r="B24" s="145"/>
      <c r="C24" s="514" t="s">
        <v>354</v>
      </c>
      <c r="D24" s="515"/>
      <c r="E24" s="270" t="s">
        <v>102</v>
      </c>
      <c r="F24" s="271" t="s">
        <v>50</v>
      </c>
      <c r="G24" s="186" t="s">
        <v>50</v>
      </c>
      <c r="H24" s="105">
        <f>'Adverse - Income Statement'!H36</f>
        <v>0</v>
      </c>
      <c r="I24" s="105">
        <f>'Adverse - Income Statement'!I36</f>
        <v>0</v>
      </c>
      <c r="J24" s="105">
        <f>'Adverse - Income Statement'!J36</f>
        <v>0</v>
      </c>
      <c r="K24" s="105">
        <f>'Adverse - Income Statement'!K36</f>
        <v>0</v>
      </c>
      <c r="L24" s="105">
        <f>'Adverse - Income Statement'!L36</f>
        <v>0</v>
      </c>
      <c r="M24" s="105">
        <f>'Adverse - Income Statement'!M36</f>
        <v>0</v>
      </c>
      <c r="N24" s="105">
        <f>'Adverse - Income Statement'!N36</f>
        <v>0</v>
      </c>
      <c r="O24" s="105">
        <f>'Adverse - Income Statement'!O36</f>
        <v>0</v>
      </c>
      <c r="P24" s="105">
        <f>'Adverse - Income Statement'!P36</f>
        <v>0</v>
      </c>
      <c r="Q24" s="105">
        <f>'Adverse - Income Statement'!Q36</f>
        <v>0</v>
      </c>
    </row>
    <row r="25" spans="1:17" x14ac:dyDescent="0.2">
      <c r="A25" s="2">
        <v>16</v>
      </c>
      <c r="B25" s="145"/>
      <c r="C25" s="514" t="s">
        <v>5</v>
      </c>
      <c r="D25" s="515"/>
      <c r="E25" s="270" t="s">
        <v>105</v>
      </c>
      <c r="F25" s="186" t="s">
        <v>58</v>
      </c>
      <c r="G25" s="186" t="s">
        <v>207</v>
      </c>
      <c r="H25" s="105">
        <f>'Adverse - Bal Sheet and Cap'!H24</f>
        <v>0</v>
      </c>
      <c r="I25" s="105">
        <f>'Adverse - Bal Sheet and Cap'!I24</f>
        <v>0</v>
      </c>
      <c r="J25" s="105">
        <f>'Adverse - Bal Sheet and Cap'!J24</f>
        <v>0</v>
      </c>
      <c r="K25" s="105">
        <f>'Adverse - Bal Sheet and Cap'!K24</f>
        <v>0</v>
      </c>
      <c r="L25" s="105">
        <f>'Adverse - Bal Sheet and Cap'!L24</f>
        <v>0</v>
      </c>
      <c r="M25" s="105">
        <f>'Adverse - Bal Sheet and Cap'!M24</f>
        <v>0</v>
      </c>
      <c r="N25" s="105">
        <f>'Adverse - Bal Sheet and Cap'!N24</f>
        <v>0</v>
      </c>
      <c r="O25" s="105">
        <f>'Adverse - Bal Sheet and Cap'!O24</f>
        <v>0</v>
      </c>
      <c r="P25" s="105">
        <f>'Adverse - Bal Sheet and Cap'!P24</f>
        <v>0</v>
      </c>
      <c r="Q25" s="105">
        <f>'Adverse - Bal Sheet and Cap'!Q24</f>
        <v>0</v>
      </c>
    </row>
    <row r="26" spans="1:17" x14ac:dyDescent="0.2">
      <c r="A26" s="2">
        <v>17</v>
      </c>
      <c r="B26" s="145"/>
      <c r="C26" s="514" t="s">
        <v>9</v>
      </c>
      <c r="D26" s="515"/>
      <c r="E26" s="270" t="s">
        <v>109</v>
      </c>
      <c r="F26" s="186" t="s">
        <v>62</v>
      </c>
      <c r="G26" s="186" t="s">
        <v>208</v>
      </c>
      <c r="H26" s="105">
        <f>'Adverse - Bal Sheet and Cap'!H41</f>
        <v>0</v>
      </c>
      <c r="I26" s="105">
        <f>'Adverse - Bal Sheet and Cap'!I41</f>
        <v>0</v>
      </c>
      <c r="J26" s="105">
        <f>'Adverse - Bal Sheet and Cap'!J41</f>
        <v>0</v>
      </c>
      <c r="K26" s="105">
        <f>'Adverse - Bal Sheet and Cap'!K41</f>
        <v>0</v>
      </c>
      <c r="L26" s="105">
        <f>'Adverse - Bal Sheet and Cap'!L41</f>
        <v>0</v>
      </c>
      <c r="M26" s="105">
        <f>'Adverse - Bal Sheet and Cap'!M41</f>
        <v>0</v>
      </c>
      <c r="N26" s="105">
        <f>'Adverse - Bal Sheet and Cap'!N41</f>
        <v>0</v>
      </c>
      <c r="O26" s="105">
        <f>'Adverse - Bal Sheet and Cap'!O41</f>
        <v>0</v>
      </c>
      <c r="P26" s="105">
        <f>'Adverse - Bal Sheet and Cap'!P41</f>
        <v>0</v>
      </c>
      <c r="Q26" s="105">
        <f>'Adverse - Bal Sheet and Cap'!Q41</f>
        <v>0</v>
      </c>
    </row>
    <row r="27" spans="1:17" x14ac:dyDescent="0.2">
      <c r="A27" s="85">
        <v>18</v>
      </c>
      <c r="B27" s="145"/>
      <c r="C27" s="514" t="s">
        <v>11</v>
      </c>
      <c r="D27" s="515"/>
      <c r="E27" s="270" t="s">
        <v>111</v>
      </c>
      <c r="F27" s="186" t="s">
        <v>56</v>
      </c>
      <c r="G27" s="186" t="s">
        <v>209</v>
      </c>
      <c r="H27" s="105">
        <f>'Adverse - Bal Sheet and Cap'!H52</f>
        <v>0</v>
      </c>
      <c r="I27" s="105">
        <f>'Adverse - Bal Sheet and Cap'!I52</f>
        <v>0</v>
      </c>
      <c r="J27" s="105">
        <f>'Adverse - Bal Sheet and Cap'!J52</f>
        <v>0</v>
      </c>
      <c r="K27" s="105">
        <f>'Adverse - Bal Sheet and Cap'!K52</f>
        <v>0</v>
      </c>
      <c r="L27" s="105">
        <f>'Adverse - Bal Sheet and Cap'!L52</f>
        <v>0</v>
      </c>
      <c r="M27" s="105">
        <f>'Adverse - Bal Sheet and Cap'!M52</f>
        <v>0</v>
      </c>
      <c r="N27" s="105">
        <f>'Adverse - Bal Sheet and Cap'!N52</f>
        <v>0</v>
      </c>
      <c r="O27" s="105">
        <f>'Adverse - Bal Sheet and Cap'!O52</f>
        <v>0</v>
      </c>
      <c r="P27" s="105">
        <f>'Adverse - Bal Sheet and Cap'!P52</f>
        <v>0</v>
      </c>
      <c r="Q27" s="105">
        <f>'Adverse - Bal Sheet and Cap'!Q52</f>
        <v>0</v>
      </c>
    </row>
    <row r="28" spans="1:17" ht="33.75" x14ac:dyDescent="0.2">
      <c r="A28" s="85">
        <v>19</v>
      </c>
      <c r="B28" s="145"/>
      <c r="C28" s="514" t="s">
        <v>187</v>
      </c>
      <c r="D28" s="515"/>
      <c r="E28" s="270" t="s">
        <v>282</v>
      </c>
      <c r="F28" s="270" t="s">
        <v>350</v>
      </c>
      <c r="G28" s="270" t="s">
        <v>350</v>
      </c>
      <c r="H28" s="105">
        <f>SUM('Adverse - Bal Sheet and Cap'!H94:H96)</f>
        <v>0</v>
      </c>
      <c r="I28" s="105">
        <f>SUM('Adverse - Bal Sheet and Cap'!I94:I96)</f>
        <v>0</v>
      </c>
      <c r="J28" s="105">
        <f>SUM('Adverse - Bal Sheet and Cap'!J94:J96)</f>
        <v>0</v>
      </c>
      <c r="K28" s="105">
        <f>SUM('Adverse - Bal Sheet and Cap'!K94:K96)</f>
        <v>0</v>
      </c>
      <c r="L28" s="105">
        <f>SUM('Adverse - Bal Sheet and Cap'!L94:L96)</f>
        <v>0</v>
      </c>
      <c r="M28" s="105">
        <f>SUM('Adverse - Bal Sheet and Cap'!M94:M96)</f>
        <v>0</v>
      </c>
      <c r="N28" s="105">
        <f>SUM('Adverse - Bal Sheet and Cap'!N94:N96)</f>
        <v>0</v>
      </c>
      <c r="O28" s="105">
        <f>SUM('Adverse - Bal Sheet and Cap'!O94:O96)</f>
        <v>0</v>
      </c>
      <c r="P28" s="105">
        <f>SUM('Adverse - Bal Sheet and Cap'!P94:P96)</f>
        <v>0</v>
      </c>
      <c r="Q28" s="105">
        <f>SUM('Adverse - Bal Sheet and Cap'!Q94:Q96)</f>
        <v>0</v>
      </c>
    </row>
    <row r="29" spans="1:17" x14ac:dyDescent="0.2">
      <c r="A29" s="85">
        <v>20</v>
      </c>
      <c r="B29" s="146"/>
      <c r="C29" s="514" t="s">
        <v>15</v>
      </c>
      <c r="D29" s="515"/>
      <c r="E29" s="275" t="s">
        <v>116</v>
      </c>
      <c r="F29" s="183" t="s">
        <v>325</v>
      </c>
      <c r="G29" s="183" t="s">
        <v>326</v>
      </c>
      <c r="H29" s="105">
        <f>'Adverse - Bal Sheet and Cap'!H59</f>
        <v>0</v>
      </c>
      <c r="I29" s="105">
        <f>'Adverse - Bal Sheet and Cap'!I59</f>
        <v>0</v>
      </c>
      <c r="J29" s="105">
        <f>'Adverse - Bal Sheet and Cap'!J59</f>
        <v>0</v>
      </c>
      <c r="K29" s="105">
        <f>'Adverse - Bal Sheet and Cap'!K59</f>
        <v>0</v>
      </c>
      <c r="L29" s="105">
        <f>'Adverse - Bal Sheet and Cap'!L59</f>
        <v>0</v>
      </c>
      <c r="M29" s="105">
        <f>'Adverse - Bal Sheet and Cap'!M59</f>
        <v>0</v>
      </c>
      <c r="N29" s="105">
        <f>'Adverse - Bal Sheet and Cap'!N59</f>
        <v>0</v>
      </c>
      <c r="O29" s="105">
        <f>'Adverse - Bal Sheet and Cap'!O59</f>
        <v>0</v>
      </c>
      <c r="P29" s="105">
        <f>'Adverse - Bal Sheet and Cap'!P59</f>
        <v>0</v>
      </c>
      <c r="Q29" s="105">
        <f>'Adverse - Bal Sheet and Cap'!Q59</f>
        <v>0</v>
      </c>
    </row>
    <row r="30" spans="1:17" ht="22.5" x14ac:dyDescent="0.2">
      <c r="A30" s="85">
        <v>21</v>
      </c>
      <c r="B30" s="146"/>
      <c r="C30" s="514" t="s">
        <v>33</v>
      </c>
      <c r="D30" s="515"/>
      <c r="E30" s="270" t="s">
        <v>334</v>
      </c>
      <c r="F30" s="47" t="s">
        <v>334</v>
      </c>
      <c r="G30" s="47" t="s">
        <v>334</v>
      </c>
      <c r="H30" s="105" t="e">
        <f>'Adverse - Bal Sheet and Cap'!H88</f>
        <v>#DIV/0!</v>
      </c>
      <c r="I30" s="105" t="e">
        <f>'Adverse - Bal Sheet and Cap'!I88</f>
        <v>#DIV/0!</v>
      </c>
      <c r="J30" s="105" t="e">
        <f>'Adverse - Bal Sheet and Cap'!J88</f>
        <v>#DIV/0!</v>
      </c>
      <c r="K30" s="105" t="e">
        <f>'Adverse - Bal Sheet and Cap'!K88</f>
        <v>#DIV/0!</v>
      </c>
      <c r="L30" s="105" t="e">
        <f>'Adverse - Bal Sheet and Cap'!L88</f>
        <v>#DIV/0!</v>
      </c>
      <c r="M30" s="105" t="e">
        <f>'Adverse - Bal Sheet and Cap'!M88</f>
        <v>#DIV/0!</v>
      </c>
      <c r="N30" s="105" t="e">
        <f>'Adverse - Bal Sheet and Cap'!N88</f>
        <v>#DIV/0!</v>
      </c>
      <c r="O30" s="105" t="e">
        <f>'Adverse - Bal Sheet and Cap'!O88</f>
        <v>#DIV/0!</v>
      </c>
      <c r="P30" s="105" t="e">
        <f>'Adverse - Bal Sheet and Cap'!P88</f>
        <v>#DIV/0!</v>
      </c>
      <c r="Q30" s="105" t="e">
        <f>'Adverse - Bal Sheet and Cap'!Q88</f>
        <v>#DIV/0!</v>
      </c>
    </row>
    <row r="31" spans="1:17" ht="22.5" x14ac:dyDescent="0.2">
      <c r="A31" s="85">
        <v>22</v>
      </c>
      <c r="B31" s="146"/>
      <c r="C31" s="514" t="s">
        <v>351</v>
      </c>
      <c r="D31" s="515"/>
      <c r="E31" s="275" t="s">
        <v>126</v>
      </c>
      <c r="F31" s="47" t="s">
        <v>279</v>
      </c>
      <c r="G31" s="47" t="s">
        <v>279</v>
      </c>
      <c r="H31" s="105" t="e">
        <f>'Adverse - Bal Sheet and Cap'!H89</f>
        <v>#DIV/0!</v>
      </c>
      <c r="I31" s="105" t="e">
        <f>'Adverse - Bal Sheet and Cap'!I89</f>
        <v>#DIV/0!</v>
      </c>
      <c r="J31" s="105" t="e">
        <f>'Adverse - Bal Sheet and Cap'!J89</f>
        <v>#DIV/0!</v>
      </c>
      <c r="K31" s="105" t="e">
        <f>'Adverse - Bal Sheet and Cap'!K89</f>
        <v>#DIV/0!</v>
      </c>
      <c r="L31" s="105" t="e">
        <f>'Adverse - Bal Sheet and Cap'!L89</f>
        <v>#DIV/0!</v>
      </c>
      <c r="M31" s="105" t="e">
        <f>'Adverse - Bal Sheet and Cap'!M89</f>
        <v>#DIV/0!</v>
      </c>
      <c r="N31" s="105" t="e">
        <f>'Adverse - Bal Sheet and Cap'!N89</f>
        <v>#DIV/0!</v>
      </c>
      <c r="O31" s="105" t="e">
        <f>'Adverse - Bal Sheet and Cap'!O89</f>
        <v>#DIV/0!</v>
      </c>
      <c r="P31" s="105" t="e">
        <f>'Adverse - Bal Sheet and Cap'!P89</f>
        <v>#DIV/0!</v>
      </c>
      <c r="Q31" s="105" t="e">
        <f>'Adverse - Bal Sheet and Cap'!Q89</f>
        <v>#DIV/0!</v>
      </c>
    </row>
    <row r="32" spans="1:17" s="64" customFormat="1" ht="33.75" x14ac:dyDescent="0.2">
      <c r="A32" s="85">
        <v>23</v>
      </c>
      <c r="B32" s="147"/>
      <c r="C32" s="514" t="s">
        <v>30</v>
      </c>
      <c r="D32" s="515"/>
      <c r="E32" s="275" t="s">
        <v>125</v>
      </c>
      <c r="F32" s="47" t="s">
        <v>280</v>
      </c>
      <c r="G32" s="47" t="s">
        <v>280</v>
      </c>
      <c r="H32" s="105" t="e">
        <f>'Adverse - Bal Sheet and Cap'!H90</f>
        <v>#DIV/0!</v>
      </c>
      <c r="I32" s="105" t="e">
        <f>'Adverse - Bal Sheet and Cap'!I90</f>
        <v>#DIV/0!</v>
      </c>
      <c r="J32" s="105" t="e">
        <f>'Adverse - Bal Sheet and Cap'!J90</f>
        <v>#DIV/0!</v>
      </c>
      <c r="K32" s="105" t="e">
        <f>'Adverse - Bal Sheet and Cap'!K90</f>
        <v>#DIV/0!</v>
      </c>
      <c r="L32" s="105" t="e">
        <f>'Adverse - Bal Sheet and Cap'!L90</f>
        <v>#DIV/0!</v>
      </c>
      <c r="M32" s="105" t="e">
        <f>'Adverse - Bal Sheet and Cap'!M90</f>
        <v>#DIV/0!</v>
      </c>
      <c r="N32" s="105" t="e">
        <f>'Adverse - Bal Sheet and Cap'!N90</f>
        <v>#DIV/0!</v>
      </c>
      <c r="O32" s="105" t="e">
        <f>'Adverse - Bal Sheet and Cap'!O90</f>
        <v>#DIV/0!</v>
      </c>
      <c r="P32" s="105" t="e">
        <f>'Adverse - Bal Sheet and Cap'!P90</f>
        <v>#DIV/0!</v>
      </c>
      <c r="Q32" s="105" t="e">
        <f>'Adverse - Bal Sheet and Cap'!Q90</f>
        <v>#DIV/0!</v>
      </c>
    </row>
    <row r="33" spans="1:17" s="64" customFormat="1" ht="22.5" x14ac:dyDescent="0.2">
      <c r="A33" s="85">
        <v>24</v>
      </c>
      <c r="B33" s="149"/>
      <c r="C33" s="535" t="s">
        <v>18</v>
      </c>
      <c r="D33" s="536"/>
      <c r="E33" s="276" t="s">
        <v>124</v>
      </c>
      <c r="F33" s="129" t="s">
        <v>281</v>
      </c>
      <c r="G33" s="129" t="s">
        <v>281</v>
      </c>
      <c r="H33" s="105" t="e">
        <f>'Adverse - Bal Sheet and Cap'!H91</f>
        <v>#DIV/0!</v>
      </c>
      <c r="I33" s="105" t="e">
        <f>'Adverse - Bal Sheet and Cap'!I91</f>
        <v>#DIV/0!</v>
      </c>
      <c r="J33" s="105" t="e">
        <f>'Adverse - Bal Sheet and Cap'!J91</f>
        <v>#DIV/0!</v>
      </c>
      <c r="K33" s="105" t="e">
        <f>'Adverse - Bal Sheet and Cap'!K91</f>
        <v>#DIV/0!</v>
      </c>
      <c r="L33" s="105" t="e">
        <f>'Adverse - Bal Sheet and Cap'!L91</f>
        <v>#DIV/0!</v>
      </c>
      <c r="M33" s="105" t="e">
        <f>'Adverse - Bal Sheet and Cap'!M91</f>
        <v>#DIV/0!</v>
      </c>
      <c r="N33" s="105" t="e">
        <f>'Adverse - Bal Sheet and Cap'!N91</f>
        <v>#DIV/0!</v>
      </c>
      <c r="O33" s="105" t="e">
        <f>'Adverse - Bal Sheet and Cap'!O91</f>
        <v>#DIV/0!</v>
      </c>
      <c r="P33" s="105" t="e">
        <f>'Adverse - Bal Sheet and Cap'!P91</f>
        <v>#DIV/0!</v>
      </c>
      <c r="Q33" s="105" t="e">
        <f>'Adverse - Bal Sheet and Cap'!Q91</f>
        <v>#DIV/0!</v>
      </c>
    </row>
    <row r="34" spans="1:17" x14ac:dyDescent="0.2">
      <c r="A34" s="2"/>
      <c r="B34" s="531" t="s">
        <v>24</v>
      </c>
      <c r="C34" s="532"/>
      <c r="D34" s="532"/>
      <c r="E34" s="273"/>
      <c r="F34" s="274"/>
      <c r="G34" s="274"/>
      <c r="H34" s="106"/>
      <c r="I34" s="106"/>
      <c r="J34" s="9"/>
      <c r="K34" s="10"/>
      <c r="L34" s="10"/>
      <c r="M34" s="11"/>
      <c r="N34" s="12"/>
      <c r="O34" s="13"/>
      <c r="P34" s="10"/>
      <c r="Q34" s="63"/>
    </row>
    <row r="35" spans="1:17" s="87" customFormat="1" x14ac:dyDescent="0.2">
      <c r="A35" s="85">
        <v>25</v>
      </c>
      <c r="B35" s="144"/>
      <c r="C35" s="529" t="s">
        <v>186</v>
      </c>
      <c r="D35" s="530"/>
      <c r="E35" s="109" t="s">
        <v>202</v>
      </c>
      <c r="F35" s="161" t="s">
        <v>278</v>
      </c>
      <c r="G35" s="161" t="s">
        <v>278</v>
      </c>
      <c r="H35" s="105">
        <f>'Severe - Income Statement'!H22</f>
        <v>0</v>
      </c>
      <c r="I35" s="105">
        <f>'Severe - Income Statement'!I22</f>
        <v>0</v>
      </c>
      <c r="J35" s="105">
        <f>'Severe - Income Statement'!J22</f>
        <v>0</v>
      </c>
      <c r="K35" s="105">
        <f>'Severe - Income Statement'!K22</f>
        <v>0</v>
      </c>
      <c r="L35" s="105">
        <f>'Severe - Income Statement'!L22</f>
        <v>0</v>
      </c>
      <c r="M35" s="105">
        <f>'Severe - Income Statement'!M22</f>
        <v>0</v>
      </c>
      <c r="N35" s="105">
        <f>'Severe - Income Statement'!N22</f>
        <v>0</v>
      </c>
      <c r="O35" s="105">
        <f>'Severe - Income Statement'!O22</f>
        <v>0</v>
      </c>
      <c r="P35" s="105">
        <f>'Severe - Income Statement'!P22</f>
        <v>0</v>
      </c>
      <c r="Q35" s="105">
        <f>'Severe - Income Statement'!Q22</f>
        <v>0</v>
      </c>
    </row>
    <row r="36" spans="1:17" s="87" customFormat="1" ht="22.5" x14ac:dyDescent="0.2">
      <c r="A36" s="85">
        <v>26</v>
      </c>
      <c r="B36" s="144"/>
      <c r="C36" s="529" t="s">
        <v>353</v>
      </c>
      <c r="D36" s="530"/>
      <c r="E36" s="264" t="s">
        <v>200</v>
      </c>
      <c r="F36" s="264" t="s">
        <v>199</v>
      </c>
      <c r="G36" s="265" t="s">
        <v>199</v>
      </c>
      <c r="H36" s="105">
        <f>'Severe - Income Statement'!H27</f>
        <v>0</v>
      </c>
      <c r="I36" s="105">
        <f>'Severe - Income Statement'!I27</f>
        <v>0</v>
      </c>
      <c r="J36" s="105">
        <f>'Severe - Income Statement'!J27</f>
        <v>0</v>
      </c>
      <c r="K36" s="105">
        <f>'Severe - Income Statement'!K27</f>
        <v>0</v>
      </c>
      <c r="L36" s="105">
        <f>'Severe - Income Statement'!L27</f>
        <v>0</v>
      </c>
      <c r="M36" s="105">
        <f>'Severe - Income Statement'!M27</f>
        <v>0</v>
      </c>
      <c r="N36" s="105">
        <f>'Severe - Income Statement'!N27</f>
        <v>0</v>
      </c>
      <c r="O36" s="105">
        <f>'Severe - Income Statement'!O27</f>
        <v>0</v>
      </c>
      <c r="P36" s="105">
        <f>'Severe - Income Statement'!P27</f>
        <v>0</v>
      </c>
      <c r="Q36" s="105">
        <f>'Severe - Income Statement'!Q27</f>
        <v>0</v>
      </c>
    </row>
    <row r="37" spans="1:17" x14ac:dyDescent="0.2">
      <c r="A37" s="85">
        <v>27</v>
      </c>
      <c r="B37" s="145"/>
      <c r="C37" s="514" t="s">
        <v>354</v>
      </c>
      <c r="D37" s="515"/>
      <c r="E37" s="107" t="s">
        <v>102</v>
      </c>
      <c r="F37" s="184" t="s">
        <v>50</v>
      </c>
      <c r="G37" s="185" t="s">
        <v>50</v>
      </c>
      <c r="H37" s="105">
        <f>'Severe - Income Statement'!H36</f>
        <v>0</v>
      </c>
      <c r="I37" s="105">
        <f>'Severe - Income Statement'!I36</f>
        <v>0</v>
      </c>
      <c r="J37" s="105">
        <f>'Severe - Income Statement'!J36</f>
        <v>0</v>
      </c>
      <c r="K37" s="105">
        <f>'Severe - Income Statement'!K36</f>
        <v>0</v>
      </c>
      <c r="L37" s="105">
        <f>'Severe - Income Statement'!L36</f>
        <v>0</v>
      </c>
      <c r="M37" s="105">
        <f>'Severe - Income Statement'!M36</f>
        <v>0</v>
      </c>
      <c r="N37" s="105">
        <f>'Severe - Income Statement'!N36</f>
        <v>0</v>
      </c>
      <c r="O37" s="105">
        <f>'Severe - Income Statement'!O36</f>
        <v>0</v>
      </c>
      <c r="P37" s="105">
        <f>'Severe - Income Statement'!P36</f>
        <v>0</v>
      </c>
      <c r="Q37" s="105">
        <f>'Severe - Income Statement'!Q36</f>
        <v>0</v>
      </c>
    </row>
    <row r="38" spans="1:17" x14ac:dyDescent="0.2">
      <c r="A38" s="85">
        <v>28</v>
      </c>
      <c r="B38" s="145"/>
      <c r="C38" s="514" t="s">
        <v>5</v>
      </c>
      <c r="D38" s="515"/>
      <c r="E38" s="107" t="s">
        <v>105</v>
      </c>
      <c r="F38" s="185" t="s">
        <v>58</v>
      </c>
      <c r="G38" s="185" t="s">
        <v>207</v>
      </c>
      <c r="H38" s="105">
        <f>'Severe - Bal Sheet and Cap'!H24</f>
        <v>0</v>
      </c>
      <c r="I38" s="105">
        <f>'Severe - Bal Sheet and Cap'!I24</f>
        <v>0</v>
      </c>
      <c r="J38" s="105">
        <f>'Severe - Bal Sheet and Cap'!J24</f>
        <v>0</v>
      </c>
      <c r="K38" s="105">
        <f>'Severe - Bal Sheet and Cap'!K24</f>
        <v>0</v>
      </c>
      <c r="L38" s="105">
        <f>'Severe - Bal Sheet and Cap'!L24</f>
        <v>0</v>
      </c>
      <c r="M38" s="105">
        <f>'Severe - Bal Sheet and Cap'!M24</f>
        <v>0</v>
      </c>
      <c r="N38" s="105">
        <f>'Severe - Bal Sheet and Cap'!N24</f>
        <v>0</v>
      </c>
      <c r="O38" s="105">
        <f>'Severe - Bal Sheet and Cap'!O24</f>
        <v>0</v>
      </c>
      <c r="P38" s="105">
        <f>'Severe - Bal Sheet and Cap'!P24</f>
        <v>0</v>
      </c>
      <c r="Q38" s="105">
        <f>'Severe - Bal Sheet and Cap'!Q24</f>
        <v>0</v>
      </c>
    </row>
    <row r="39" spans="1:17" x14ac:dyDescent="0.2">
      <c r="A39" s="85">
        <v>29</v>
      </c>
      <c r="B39" s="145"/>
      <c r="C39" s="514" t="s">
        <v>9</v>
      </c>
      <c r="D39" s="515"/>
      <c r="E39" s="107" t="s">
        <v>109</v>
      </c>
      <c r="F39" s="185" t="s">
        <v>62</v>
      </c>
      <c r="G39" s="185" t="s">
        <v>208</v>
      </c>
      <c r="H39" s="105">
        <f>'Severe - Bal Sheet and Cap'!H41</f>
        <v>0</v>
      </c>
      <c r="I39" s="105">
        <f>'Severe - Bal Sheet and Cap'!I41</f>
        <v>0</v>
      </c>
      <c r="J39" s="105">
        <f>'Severe - Bal Sheet and Cap'!J41</f>
        <v>0</v>
      </c>
      <c r="K39" s="105">
        <f>'Severe - Bal Sheet and Cap'!K41</f>
        <v>0</v>
      </c>
      <c r="L39" s="105">
        <f>'Severe - Bal Sheet and Cap'!L41</f>
        <v>0</v>
      </c>
      <c r="M39" s="105">
        <f>'Severe - Bal Sheet and Cap'!M41</f>
        <v>0</v>
      </c>
      <c r="N39" s="105">
        <f>'Severe - Bal Sheet and Cap'!N41</f>
        <v>0</v>
      </c>
      <c r="O39" s="105">
        <f>'Severe - Bal Sheet and Cap'!O41</f>
        <v>0</v>
      </c>
      <c r="P39" s="105">
        <f>'Severe - Bal Sheet and Cap'!P41</f>
        <v>0</v>
      </c>
      <c r="Q39" s="105">
        <f>'Severe - Bal Sheet and Cap'!Q41</f>
        <v>0</v>
      </c>
    </row>
    <row r="40" spans="1:17" x14ac:dyDescent="0.2">
      <c r="A40" s="85">
        <v>30</v>
      </c>
      <c r="B40" s="145"/>
      <c r="C40" s="514" t="s">
        <v>11</v>
      </c>
      <c r="D40" s="515"/>
      <c r="E40" s="107" t="s">
        <v>111</v>
      </c>
      <c r="F40" s="186" t="s">
        <v>56</v>
      </c>
      <c r="G40" s="186" t="s">
        <v>209</v>
      </c>
      <c r="H40" s="105">
        <f>'Severe - Bal Sheet and Cap'!H52</f>
        <v>0</v>
      </c>
      <c r="I40" s="105">
        <f>'Severe - Bal Sheet and Cap'!I52</f>
        <v>0</v>
      </c>
      <c r="J40" s="105">
        <f>'Severe - Bal Sheet and Cap'!J52</f>
        <v>0</v>
      </c>
      <c r="K40" s="105">
        <f>'Severe - Bal Sheet and Cap'!K52</f>
        <v>0</v>
      </c>
      <c r="L40" s="105">
        <f>'Severe - Bal Sheet and Cap'!L52</f>
        <v>0</v>
      </c>
      <c r="M40" s="105">
        <f>'Severe - Bal Sheet and Cap'!M52</f>
        <v>0</v>
      </c>
      <c r="N40" s="105">
        <f>'Severe - Bal Sheet and Cap'!N52</f>
        <v>0</v>
      </c>
      <c r="O40" s="105">
        <f>'Severe - Bal Sheet and Cap'!O52</f>
        <v>0</v>
      </c>
      <c r="P40" s="105">
        <f>'Severe - Bal Sheet and Cap'!P52</f>
        <v>0</v>
      </c>
      <c r="Q40" s="105">
        <f>'Severe - Bal Sheet and Cap'!Q52</f>
        <v>0</v>
      </c>
    </row>
    <row r="41" spans="1:17" ht="33.75" x14ac:dyDescent="0.2">
      <c r="A41" s="85">
        <v>31</v>
      </c>
      <c r="B41" s="145"/>
      <c r="C41" s="514" t="s">
        <v>187</v>
      </c>
      <c r="D41" s="515"/>
      <c r="E41" s="107" t="s">
        <v>282</v>
      </c>
      <c r="F41" s="270" t="s">
        <v>350</v>
      </c>
      <c r="G41" s="270" t="s">
        <v>350</v>
      </c>
      <c r="H41" s="105">
        <f>SUM('Severe - Bal Sheet and Cap'!H94:H96)</f>
        <v>0</v>
      </c>
      <c r="I41" s="105">
        <f>SUM('Severe - Bal Sheet and Cap'!I94:I96)</f>
        <v>0</v>
      </c>
      <c r="J41" s="105">
        <f>SUM('Severe - Bal Sheet and Cap'!J94:J96)</f>
        <v>0</v>
      </c>
      <c r="K41" s="105">
        <f>SUM('Severe - Bal Sheet and Cap'!K94:K96)</f>
        <v>0</v>
      </c>
      <c r="L41" s="105">
        <f>SUM('Severe - Bal Sheet and Cap'!L94:L96)</f>
        <v>0</v>
      </c>
      <c r="M41" s="105">
        <f>SUM('Severe - Bal Sheet and Cap'!M94:M96)</f>
        <v>0</v>
      </c>
      <c r="N41" s="105">
        <f>SUM('Severe - Bal Sheet and Cap'!N94:N96)</f>
        <v>0</v>
      </c>
      <c r="O41" s="105">
        <f>SUM('Severe - Bal Sheet and Cap'!O94:O96)</f>
        <v>0</v>
      </c>
      <c r="P41" s="105">
        <f>SUM('Severe - Bal Sheet and Cap'!P94:P96)</f>
        <v>0</v>
      </c>
      <c r="Q41" s="105">
        <f>SUM('Severe - Bal Sheet and Cap'!Q94:Q96)</f>
        <v>0</v>
      </c>
    </row>
    <row r="42" spans="1:17" x14ac:dyDescent="0.2">
      <c r="A42" s="85">
        <v>32</v>
      </c>
      <c r="B42" s="146"/>
      <c r="C42" s="514" t="s">
        <v>15</v>
      </c>
      <c r="D42" s="515"/>
      <c r="E42" s="181" t="s">
        <v>116</v>
      </c>
      <c r="F42" s="183" t="s">
        <v>325</v>
      </c>
      <c r="G42" s="183" t="s">
        <v>326</v>
      </c>
      <c r="H42" s="105">
        <f>'Severe - Bal Sheet and Cap'!H59</f>
        <v>0</v>
      </c>
      <c r="I42" s="105">
        <f>'Severe - Bal Sheet and Cap'!I59</f>
        <v>0</v>
      </c>
      <c r="J42" s="105">
        <f>'Severe - Bal Sheet and Cap'!J59</f>
        <v>0</v>
      </c>
      <c r="K42" s="105">
        <f>'Severe - Bal Sheet and Cap'!K59</f>
        <v>0</v>
      </c>
      <c r="L42" s="105">
        <f>'Severe - Bal Sheet and Cap'!L59</f>
        <v>0</v>
      </c>
      <c r="M42" s="105">
        <f>'Severe - Bal Sheet and Cap'!M59</f>
        <v>0</v>
      </c>
      <c r="N42" s="105">
        <f>'Severe - Bal Sheet and Cap'!N59</f>
        <v>0</v>
      </c>
      <c r="O42" s="105">
        <f>'Severe - Bal Sheet and Cap'!O59</f>
        <v>0</v>
      </c>
      <c r="P42" s="105">
        <f>'Severe - Bal Sheet and Cap'!P59</f>
        <v>0</v>
      </c>
      <c r="Q42" s="105">
        <f>'Severe - Bal Sheet and Cap'!Q59</f>
        <v>0</v>
      </c>
    </row>
    <row r="43" spans="1:17" s="20" customFormat="1" ht="22.5" x14ac:dyDescent="0.2">
      <c r="A43" s="85">
        <v>33</v>
      </c>
      <c r="B43" s="148"/>
      <c r="C43" s="514" t="s">
        <v>33</v>
      </c>
      <c r="D43" s="515"/>
      <c r="E43" s="107" t="s">
        <v>334</v>
      </c>
      <c r="F43" s="47" t="s">
        <v>334</v>
      </c>
      <c r="G43" s="47" t="s">
        <v>334</v>
      </c>
      <c r="H43" s="105" t="e">
        <f>'Severe - Bal Sheet and Cap'!H88</f>
        <v>#DIV/0!</v>
      </c>
      <c r="I43" s="105" t="e">
        <f>'Severe - Bal Sheet and Cap'!I88</f>
        <v>#DIV/0!</v>
      </c>
      <c r="J43" s="105" t="e">
        <f>'Severe - Bal Sheet and Cap'!J88</f>
        <v>#DIV/0!</v>
      </c>
      <c r="K43" s="105" t="e">
        <f>'Severe - Bal Sheet and Cap'!K88</f>
        <v>#DIV/0!</v>
      </c>
      <c r="L43" s="105" t="e">
        <f>'Severe - Bal Sheet and Cap'!L88</f>
        <v>#DIV/0!</v>
      </c>
      <c r="M43" s="105" t="e">
        <f>'Severe - Bal Sheet and Cap'!M88</f>
        <v>#DIV/0!</v>
      </c>
      <c r="N43" s="105" t="e">
        <f>'Severe - Bal Sheet and Cap'!N88</f>
        <v>#DIV/0!</v>
      </c>
      <c r="O43" s="105" t="e">
        <f>'Severe - Bal Sheet and Cap'!O88</f>
        <v>#DIV/0!</v>
      </c>
      <c r="P43" s="105" t="e">
        <f>'Severe - Bal Sheet and Cap'!P88</f>
        <v>#DIV/0!</v>
      </c>
      <c r="Q43" s="105" t="e">
        <f>'Severe - Bal Sheet and Cap'!Q88</f>
        <v>#DIV/0!</v>
      </c>
    </row>
    <row r="44" spans="1:17" ht="22.5" x14ac:dyDescent="0.2">
      <c r="A44" s="85">
        <v>34</v>
      </c>
      <c r="B44" s="146"/>
      <c r="C44" s="514" t="s">
        <v>351</v>
      </c>
      <c r="D44" s="515"/>
      <c r="E44" s="181" t="s">
        <v>126</v>
      </c>
      <c r="F44" s="47" t="s">
        <v>279</v>
      </c>
      <c r="G44" s="47" t="s">
        <v>279</v>
      </c>
      <c r="H44" s="105" t="e">
        <f>'Severe - Bal Sheet and Cap'!H89</f>
        <v>#DIV/0!</v>
      </c>
      <c r="I44" s="105" t="e">
        <f>'Severe - Bal Sheet and Cap'!I89</f>
        <v>#DIV/0!</v>
      </c>
      <c r="J44" s="105" t="e">
        <f>'Severe - Bal Sheet and Cap'!J89</f>
        <v>#DIV/0!</v>
      </c>
      <c r="K44" s="105" t="e">
        <f>'Severe - Bal Sheet and Cap'!K89</f>
        <v>#DIV/0!</v>
      </c>
      <c r="L44" s="105" t="e">
        <f>'Severe - Bal Sheet and Cap'!L89</f>
        <v>#DIV/0!</v>
      </c>
      <c r="M44" s="105" t="e">
        <f>'Severe - Bal Sheet and Cap'!M89</f>
        <v>#DIV/0!</v>
      </c>
      <c r="N44" s="105" t="e">
        <f>'Severe - Bal Sheet and Cap'!N89</f>
        <v>#DIV/0!</v>
      </c>
      <c r="O44" s="105" t="e">
        <f>'Severe - Bal Sheet and Cap'!O89</f>
        <v>#DIV/0!</v>
      </c>
      <c r="P44" s="105" t="e">
        <f>'Severe - Bal Sheet and Cap'!P89</f>
        <v>#DIV/0!</v>
      </c>
      <c r="Q44" s="105" t="e">
        <f>'Severe - Bal Sheet and Cap'!Q89</f>
        <v>#DIV/0!</v>
      </c>
    </row>
    <row r="45" spans="1:17" s="64" customFormat="1" ht="33.75" x14ac:dyDescent="0.2">
      <c r="A45" s="85">
        <v>35</v>
      </c>
      <c r="B45" s="146"/>
      <c r="C45" s="514" t="s">
        <v>30</v>
      </c>
      <c r="D45" s="515"/>
      <c r="E45" s="181" t="s">
        <v>125</v>
      </c>
      <c r="F45" s="47" t="s">
        <v>280</v>
      </c>
      <c r="G45" s="47" t="s">
        <v>280</v>
      </c>
      <c r="H45" s="105" t="e">
        <f>'Severe - Bal Sheet and Cap'!H90</f>
        <v>#DIV/0!</v>
      </c>
      <c r="I45" s="105" t="e">
        <f>'Severe - Bal Sheet and Cap'!I90</f>
        <v>#DIV/0!</v>
      </c>
      <c r="J45" s="105" t="e">
        <f>'Severe - Bal Sheet and Cap'!J90</f>
        <v>#DIV/0!</v>
      </c>
      <c r="K45" s="105" t="e">
        <f>'Severe - Bal Sheet and Cap'!K90</f>
        <v>#DIV/0!</v>
      </c>
      <c r="L45" s="105" t="e">
        <f>'Severe - Bal Sheet and Cap'!L90</f>
        <v>#DIV/0!</v>
      </c>
      <c r="M45" s="105" t="e">
        <f>'Severe - Bal Sheet and Cap'!M90</f>
        <v>#DIV/0!</v>
      </c>
      <c r="N45" s="105" t="e">
        <f>'Severe - Bal Sheet and Cap'!N90</f>
        <v>#DIV/0!</v>
      </c>
      <c r="O45" s="105" t="e">
        <f>'Severe - Bal Sheet and Cap'!O90</f>
        <v>#DIV/0!</v>
      </c>
      <c r="P45" s="105" t="e">
        <f>'Severe - Bal Sheet and Cap'!P90</f>
        <v>#DIV/0!</v>
      </c>
      <c r="Q45" s="105" t="e">
        <f>'Severe - Bal Sheet and Cap'!Q90</f>
        <v>#DIV/0!</v>
      </c>
    </row>
    <row r="46" spans="1:17" s="64" customFormat="1" ht="22.5" x14ac:dyDescent="0.2">
      <c r="A46" s="85">
        <v>36</v>
      </c>
      <c r="B46" s="149"/>
      <c r="C46" s="535" t="s">
        <v>18</v>
      </c>
      <c r="D46" s="536"/>
      <c r="E46" s="182" t="s">
        <v>124</v>
      </c>
      <c r="F46" s="129" t="s">
        <v>281</v>
      </c>
      <c r="G46" s="129" t="s">
        <v>281</v>
      </c>
      <c r="H46" s="105" t="e">
        <f>'Severe - Bal Sheet and Cap'!H91</f>
        <v>#DIV/0!</v>
      </c>
      <c r="I46" s="105" t="e">
        <f>'Severe - Bal Sheet and Cap'!I91</f>
        <v>#DIV/0!</v>
      </c>
      <c r="J46" s="105" t="e">
        <f>'Severe - Bal Sheet and Cap'!J91</f>
        <v>#DIV/0!</v>
      </c>
      <c r="K46" s="105" t="e">
        <f>'Severe - Bal Sheet and Cap'!K91</f>
        <v>#DIV/0!</v>
      </c>
      <c r="L46" s="105" t="e">
        <f>'Severe - Bal Sheet and Cap'!L91</f>
        <v>#DIV/0!</v>
      </c>
      <c r="M46" s="105" t="e">
        <f>'Severe - Bal Sheet and Cap'!M91</f>
        <v>#DIV/0!</v>
      </c>
      <c r="N46" s="105" t="e">
        <f>'Severe - Bal Sheet and Cap'!N91</f>
        <v>#DIV/0!</v>
      </c>
      <c r="O46" s="105" t="e">
        <f>'Severe - Bal Sheet and Cap'!O91</f>
        <v>#DIV/0!</v>
      </c>
      <c r="P46" s="105" t="e">
        <f>'Severe - Bal Sheet and Cap'!P91</f>
        <v>#DIV/0!</v>
      </c>
      <c r="Q46" s="105" t="e">
        <f>'Severe - Bal Sheet and Cap'!Q91</f>
        <v>#DIV/0!</v>
      </c>
    </row>
    <row r="48" spans="1:17" x14ac:dyDescent="0.2">
      <c r="A48" s="153"/>
      <c r="B48" s="23" t="s">
        <v>195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</sheetData>
  <mergeCells count="50">
    <mergeCell ref="C46:D46"/>
    <mergeCell ref="C19:D19"/>
    <mergeCell ref="C20:D20"/>
    <mergeCell ref="C32:D32"/>
    <mergeCell ref="C33:D33"/>
    <mergeCell ref="C37:D37"/>
    <mergeCell ref="C38:D38"/>
    <mergeCell ref="C27:D27"/>
    <mergeCell ref="C29:D29"/>
    <mergeCell ref="C30:D30"/>
    <mergeCell ref="C31:D31"/>
    <mergeCell ref="C44:D44"/>
    <mergeCell ref="C45:D45"/>
    <mergeCell ref="C26:D26"/>
    <mergeCell ref="C42:D42"/>
    <mergeCell ref="C39:D39"/>
    <mergeCell ref="C43:D43"/>
    <mergeCell ref="C35:D35"/>
    <mergeCell ref="B34:D34"/>
    <mergeCell ref="C28:D28"/>
    <mergeCell ref="C41:D41"/>
    <mergeCell ref="C40:D40"/>
    <mergeCell ref="C36:D36"/>
    <mergeCell ref="R4:S4"/>
    <mergeCell ref="C10:D10"/>
    <mergeCell ref="C22:D22"/>
    <mergeCell ref="B21:D21"/>
    <mergeCell ref="C12:D12"/>
    <mergeCell ref="C18:D18"/>
    <mergeCell ref="B8:D8"/>
    <mergeCell ref="C9:D9"/>
    <mergeCell ref="C11:D11"/>
    <mergeCell ref="C13:D13"/>
    <mergeCell ref="C14:D14"/>
    <mergeCell ref="C16:D16"/>
    <mergeCell ref="C17:D17"/>
    <mergeCell ref="C15:D15"/>
    <mergeCell ref="C25:D25"/>
    <mergeCell ref="H1:O1"/>
    <mergeCell ref="J6:M6"/>
    <mergeCell ref="N6:Q6"/>
    <mergeCell ref="C6:D6"/>
    <mergeCell ref="C7:D7"/>
    <mergeCell ref="C2:Q2"/>
    <mergeCell ref="C4:Q4"/>
    <mergeCell ref="B5:Q5"/>
    <mergeCell ref="C3:Q3"/>
    <mergeCell ref="C1:D1"/>
    <mergeCell ref="C23:D23"/>
    <mergeCell ref="C24:D24"/>
  </mergeCells>
  <phoneticPr fontId="0" type="noConversion"/>
  <printOptions horizontalCentered="1"/>
  <pageMargins left="0.5" right="0.5" top="0.5" bottom="0.5" header="0" footer="0"/>
  <pageSetup scale="61" orientation="landscape" r:id="rId1"/>
  <headerFooter alignWithMargins="0">
    <oddFooter xml:space="preserve">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zoomScaleNormal="100" workbookViewId="0">
      <selection activeCell="C3" sqref="C3:Q3"/>
    </sheetView>
  </sheetViews>
  <sheetFormatPr defaultRowHeight="12.75" x14ac:dyDescent="0.2"/>
  <cols>
    <col min="1" max="1" width="2.42578125" bestFit="1" customWidth="1"/>
    <col min="2" max="2" width="1.28515625" customWidth="1"/>
    <col min="3" max="3" width="23.28515625" customWidth="1"/>
    <col min="4" max="4" width="16.85546875" customWidth="1"/>
    <col min="5" max="5" width="15.7109375" style="72" hidden="1" customWidth="1"/>
    <col min="6" max="6" width="18.85546875" customWidth="1"/>
    <col min="7" max="7" width="18.85546875" style="164" customWidth="1"/>
    <col min="8" max="8" width="11" customWidth="1"/>
    <col min="9" max="9" width="11" style="101" customWidth="1"/>
    <col min="10" max="17" width="9.7109375" customWidth="1"/>
  </cols>
  <sheetData>
    <row r="1" spans="1:24" x14ac:dyDescent="0.2">
      <c r="A1" s="1"/>
      <c r="B1" s="1"/>
      <c r="C1" s="527" t="str">
        <f>'Submission Cover Sheet'!D20</f>
        <v>xx/xx/20xx</v>
      </c>
      <c r="D1" s="528"/>
      <c r="E1" s="73"/>
      <c r="F1" s="24"/>
      <c r="G1" s="165"/>
      <c r="H1" s="516"/>
      <c r="I1" s="516"/>
      <c r="J1" s="517"/>
      <c r="K1" s="517"/>
      <c r="L1" s="517"/>
      <c r="M1" s="517"/>
      <c r="N1" s="517"/>
      <c r="O1" s="517"/>
      <c r="P1" s="170"/>
      <c r="Q1" s="171"/>
    </row>
    <row r="2" spans="1:24" s="50" customFormat="1" x14ac:dyDescent="0.2">
      <c r="A2" s="28"/>
      <c r="B2" s="28"/>
      <c r="C2" s="525" t="s">
        <v>368</v>
      </c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</row>
    <row r="3" spans="1:24" s="50" customFormat="1" ht="15.75" x14ac:dyDescent="0.25">
      <c r="A3" s="28"/>
      <c r="B3" s="28"/>
      <c r="C3" s="525" t="str">
        <f>"Income Statement for "&amp;'Submission Cover Sheet'!D14</f>
        <v>Income Statement for XYZ</v>
      </c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60"/>
      <c r="S3" s="60"/>
      <c r="T3" s="60"/>
      <c r="U3" s="60"/>
      <c r="V3" s="60"/>
      <c r="W3" s="60"/>
      <c r="X3" s="60"/>
    </row>
    <row r="4" spans="1:24" s="64" customFormat="1" ht="15.75" customHeight="1" x14ac:dyDescent="0.25">
      <c r="A4" s="567" t="str">
        <f>"FDIC Cert # " &amp; 'Submission Cover Sheet'!D15</f>
        <v>FDIC Cert # #####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60"/>
      <c r="S4" s="60"/>
      <c r="T4" s="60"/>
      <c r="U4" s="60"/>
      <c r="V4" s="60"/>
      <c r="W4" s="60"/>
      <c r="X4" s="60"/>
    </row>
    <row r="5" spans="1:24" x14ac:dyDescent="0.2">
      <c r="A5" s="1"/>
      <c r="B5" s="563" t="s">
        <v>188</v>
      </c>
      <c r="C5" s="564"/>
      <c r="D5" s="564"/>
      <c r="E5" s="564"/>
      <c r="F5" s="564"/>
      <c r="G5" s="564"/>
      <c r="H5" s="526"/>
      <c r="I5" s="526"/>
      <c r="J5" s="526"/>
      <c r="K5" s="526"/>
      <c r="L5" s="526"/>
      <c r="M5" s="526"/>
      <c r="N5" s="526"/>
      <c r="O5" s="526"/>
      <c r="P5" s="526"/>
      <c r="Q5" s="526"/>
    </row>
    <row r="6" spans="1:24" s="19" customFormat="1" ht="12.75" customHeight="1" x14ac:dyDescent="0.2">
      <c r="A6" s="18"/>
      <c r="B6" s="159"/>
      <c r="C6" s="565"/>
      <c r="D6" s="566"/>
      <c r="E6" s="160"/>
      <c r="F6" s="160"/>
      <c r="G6" s="167"/>
      <c r="H6" s="505" t="s">
        <v>86</v>
      </c>
      <c r="I6" s="506" t="s">
        <v>189</v>
      </c>
      <c r="J6" s="559" t="str">
        <f>"Year 1:  "&amp;'Submission Cover Sheet'!$D17&amp;"  -- Projected (in the quarter)"</f>
        <v>Year 1:  2014  -- Projected (in the quarter)</v>
      </c>
      <c r="K6" s="560"/>
      <c r="L6" s="560"/>
      <c r="M6" s="561"/>
      <c r="N6" s="559" t="str">
        <f>"Year 2:  "&amp;'Submission Cover Sheet'!$D18&amp;"  -- Projected (in the quarter)"</f>
        <v>Year 2:  2015  -- Projected (in the quarter)</v>
      </c>
      <c r="O6" s="560"/>
      <c r="P6" s="560"/>
      <c r="Q6" s="562"/>
    </row>
    <row r="7" spans="1:24" x14ac:dyDescent="0.2">
      <c r="A7" s="1"/>
      <c r="B7" s="30"/>
      <c r="C7" s="546" t="s">
        <v>4</v>
      </c>
      <c r="D7" s="547"/>
      <c r="E7" s="124" t="s">
        <v>93</v>
      </c>
      <c r="F7" s="124" t="s">
        <v>205</v>
      </c>
      <c r="G7" s="497" t="s">
        <v>206</v>
      </c>
      <c r="H7" s="507" t="s">
        <v>190</v>
      </c>
      <c r="I7" s="508" t="s">
        <v>79</v>
      </c>
      <c r="J7" s="470" t="s">
        <v>82</v>
      </c>
      <c r="K7" s="471" t="s">
        <v>83</v>
      </c>
      <c r="L7" s="471" t="s">
        <v>84</v>
      </c>
      <c r="M7" s="472" t="s">
        <v>85</v>
      </c>
      <c r="N7" s="470" t="s">
        <v>80</v>
      </c>
      <c r="O7" s="471" t="s">
        <v>81</v>
      </c>
      <c r="P7" s="471" t="s">
        <v>19</v>
      </c>
      <c r="Q7" s="473" t="s">
        <v>20</v>
      </c>
    </row>
    <row r="8" spans="1:24" x14ac:dyDescent="0.2">
      <c r="A8" s="2"/>
      <c r="B8" s="544" t="s">
        <v>41</v>
      </c>
      <c r="C8" s="545"/>
      <c r="D8" s="545"/>
      <c r="E8" s="32"/>
      <c r="F8" s="32"/>
      <c r="G8" s="168"/>
      <c r="H8" s="498"/>
      <c r="I8" s="498"/>
      <c r="J8" s="499"/>
      <c r="K8" s="500"/>
      <c r="L8" s="500"/>
      <c r="M8" s="501"/>
      <c r="N8" s="502"/>
      <c r="O8" s="503"/>
      <c r="P8" s="500"/>
      <c r="Q8" s="504"/>
    </row>
    <row r="9" spans="1:24" ht="22.5" x14ac:dyDescent="0.2">
      <c r="A9" s="2" t="s">
        <v>2</v>
      </c>
      <c r="B9" s="4"/>
      <c r="C9" s="542" t="s">
        <v>42</v>
      </c>
      <c r="D9" s="543"/>
      <c r="E9" s="189" t="s">
        <v>259</v>
      </c>
      <c r="F9" s="189" t="s">
        <v>293</v>
      </c>
      <c r="G9" s="189" t="s">
        <v>293</v>
      </c>
      <c r="H9" s="304"/>
      <c r="I9" s="304"/>
      <c r="J9" s="305"/>
      <c r="K9" s="306"/>
      <c r="L9" s="306"/>
      <c r="M9" s="307"/>
      <c r="N9" s="305"/>
      <c r="O9" s="306"/>
      <c r="P9" s="306"/>
      <c r="Q9" s="307"/>
    </row>
    <row r="10" spans="1:24" s="35" customFormat="1" ht="22.5" x14ac:dyDescent="0.2">
      <c r="A10" s="2" t="s">
        <v>1</v>
      </c>
      <c r="B10" s="4"/>
      <c r="C10" s="542" t="s">
        <v>48</v>
      </c>
      <c r="D10" s="543"/>
      <c r="E10" s="189" t="s">
        <v>260</v>
      </c>
      <c r="F10" s="189" t="s">
        <v>294</v>
      </c>
      <c r="G10" s="189" t="s">
        <v>294</v>
      </c>
      <c r="H10" s="304"/>
      <c r="I10" s="304"/>
      <c r="J10" s="305"/>
      <c r="K10" s="306"/>
      <c r="L10" s="306"/>
      <c r="M10" s="307"/>
      <c r="N10" s="305"/>
      <c r="O10" s="306"/>
      <c r="P10" s="306"/>
      <c r="Q10" s="307"/>
    </row>
    <row r="11" spans="1:24" ht="22.5" x14ac:dyDescent="0.2">
      <c r="A11" s="2" t="s">
        <v>3</v>
      </c>
      <c r="B11" s="4"/>
      <c r="C11" s="542" t="s">
        <v>49</v>
      </c>
      <c r="D11" s="543"/>
      <c r="E11" s="189" t="s">
        <v>261</v>
      </c>
      <c r="F11" s="189" t="s">
        <v>262</v>
      </c>
      <c r="G11" s="189" t="s">
        <v>262</v>
      </c>
      <c r="H11" s="304"/>
      <c r="I11" s="304"/>
      <c r="J11" s="305"/>
      <c r="K11" s="306"/>
      <c r="L11" s="306"/>
      <c r="M11" s="307"/>
      <c r="N11" s="305"/>
      <c r="O11" s="306"/>
      <c r="P11" s="306"/>
      <c r="Q11" s="307"/>
    </row>
    <row r="12" spans="1:24" ht="45" x14ac:dyDescent="0.2">
      <c r="A12" s="2" t="s">
        <v>0</v>
      </c>
      <c r="B12" s="31"/>
      <c r="C12" s="548" t="s">
        <v>43</v>
      </c>
      <c r="D12" s="549"/>
      <c r="E12" s="189" t="s">
        <v>263</v>
      </c>
      <c r="F12" s="189" t="s">
        <v>264</v>
      </c>
      <c r="G12" s="190" t="s">
        <v>204</v>
      </c>
      <c r="H12" s="304"/>
      <c r="I12" s="304"/>
      <c r="J12" s="305"/>
      <c r="K12" s="306"/>
      <c r="L12" s="306"/>
      <c r="M12" s="307"/>
      <c r="N12" s="305"/>
      <c r="O12" s="306"/>
      <c r="P12" s="306"/>
      <c r="Q12" s="307"/>
    </row>
    <row r="13" spans="1:24" s="76" customFormat="1" ht="12.75" customHeight="1" x14ac:dyDescent="0.2">
      <c r="A13" s="2">
        <v>5</v>
      </c>
      <c r="B13" s="31"/>
      <c r="C13" s="548" t="s">
        <v>165</v>
      </c>
      <c r="D13" s="549"/>
      <c r="E13" s="191" t="s">
        <v>265</v>
      </c>
      <c r="F13" s="191" t="s">
        <v>266</v>
      </c>
      <c r="G13" s="191" t="s">
        <v>266</v>
      </c>
      <c r="H13" s="304"/>
      <c r="I13" s="304"/>
      <c r="J13" s="305"/>
      <c r="K13" s="306"/>
      <c r="L13" s="306"/>
      <c r="M13" s="307"/>
      <c r="N13" s="305"/>
      <c r="O13" s="306"/>
      <c r="P13" s="306"/>
      <c r="Q13" s="307"/>
    </row>
    <row r="14" spans="1:24" s="76" customFormat="1" ht="22.5" x14ac:dyDescent="0.2">
      <c r="A14" s="2">
        <v>6</v>
      </c>
      <c r="B14" s="31"/>
      <c r="C14" s="548" t="s">
        <v>166</v>
      </c>
      <c r="D14" s="549"/>
      <c r="E14" s="191" t="s">
        <v>267</v>
      </c>
      <c r="F14" s="191" t="s">
        <v>268</v>
      </c>
      <c r="G14" s="191" t="s">
        <v>268</v>
      </c>
      <c r="H14" s="304"/>
      <c r="I14" s="304"/>
      <c r="J14" s="305"/>
      <c r="K14" s="306"/>
      <c r="L14" s="306"/>
      <c r="M14" s="307"/>
      <c r="N14" s="305"/>
      <c r="O14" s="306"/>
      <c r="P14" s="306"/>
      <c r="Q14" s="307"/>
    </row>
    <row r="15" spans="1:24" ht="22.5" x14ac:dyDescent="0.2">
      <c r="A15" s="2">
        <v>7</v>
      </c>
      <c r="B15" s="31"/>
      <c r="C15" s="572" t="s">
        <v>167</v>
      </c>
      <c r="D15" s="573"/>
      <c r="E15" s="189" t="s">
        <v>269</v>
      </c>
      <c r="F15" s="189" t="s">
        <v>270</v>
      </c>
      <c r="G15" s="189" t="s">
        <v>270</v>
      </c>
      <c r="H15" s="304"/>
      <c r="I15" s="304"/>
      <c r="J15" s="305"/>
      <c r="K15" s="306"/>
      <c r="L15" s="306"/>
      <c r="M15" s="307"/>
      <c r="N15" s="305"/>
      <c r="O15" s="306"/>
      <c r="P15" s="306"/>
      <c r="Q15" s="307"/>
    </row>
    <row r="16" spans="1:24" ht="12.75" customHeight="1" x14ac:dyDescent="0.2">
      <c r="A16" s="85">
        <v>8</v>
      </c>
      <c r="B16" s="31"/>
      <c r="C16" s="529" t="s">
        <v>168</v>
      </c>
      <c r="D16" s="530"/>
      <c r="E16" s="189" t="s">
        <v>271</v>
      </c>
      <c r="F16" s="189" t="s">
        <v>295</v>
      </c>
      <c r="G16" s="189" t="s">
        <v>295</v>
      </c>
      <c r="H16" s="304"/>
      <c r="I16" s="304"/>
      <c r="J16" s="305"/>
      <c r="K16" s="306"/>
      <c r="L16" s="306"/>
      <c r="M16" s="307"/>
      <c r="N16" s="305"/>
      <c r="O16" s="306"/>
      <c r="P16" s="306"/>
      <c r="Q16" s="307"/>
    </row>
    <row r="17" spans="1:22" ht="12.75" customHeight="1" x14ac:dyDescent="0.2">
      <c r="A17" s="2">
        <v>9</v>
      </c>
      <c r="B17" s="31"/>
      <c r="C17" s="572" t="s">
        <v>169</v>
      </c>
      <c r="D17" s="573"/>
      <c r="E17" s="189" t="s">
        <v>272</v>
      </c>
      <c r="F17" s="189" t="s">
        <v>296</v>
      </c>
      <c r="G17" s="189" t="s">
        <v>296</v>
      </c>
      <c r="H17" s="304"/>
      <c r="I17" s="304"/>
      <c r="J17" s="305"/>
      <c r="K17" s="306"/>
      <c r="L17" s="306"/>
      <c r="M17" s="307"/>
      <c r="N17" s="305"/>
      <c r="O17" s="306"/>
      <c r="P17" s="306"/>
      <c r="Q17" s="307"/>
    </row>
    <row r="18" spans="1:22" ht="22.5" x14ac:dyDescent="0.2">
      <c r="A18" s="2">
        <v>10</v>
      </c>
      <c r="B18" s="31"/>
      <c r="C18" s="548" t="s">
        <v>44</v>
      </c>
      <c r="D18" s="549"/>
      <c r="E18" s="189" t="s">
        <v>273</v>
      </c>
      <c r="F18" s="189" t="s">
        <v>297</v>
      </c>
      <c r="G18" s="189" t="s">
        <v>297</v>
      </c>
      <c r="H18" s="304"/>
      <c r="I18" s="304"/>
      <c r="J18" s="305"/>
      <c r="K18" s="306"/>
      <c r="L18" s="306"/>
      <c r="M18" s="307"/>
      <c r="N18" s="305"/>
      <c r="O18" s="306"/>
      <c r="P18" s="306"/>
      <c r="Q18" s="307"/>
    </row>
    <row r="19" spans="1:22" s="76" customFormat="1" ht="22.5" x14ac:dyDescent="0.2">
      <c r="A19" s="2">
        <v>11</v>
      </c>
      <c r="B19" s="31"/>
      <c r="C19" s="557" t="s">
        <v>145</v>
      </c>
      <c r="D19" s="558"/>
      <c r="E19" s="191" t="s">
        <v>274</v>
      </c>
      <c r="F19" s="191" t="s">
        <v>275</v>
      </c>
      <c r="G19" s="191" t="s">
        <v>275</v>
      </c>
      <c r="H19" s="304"/>
      <c r="I19" s="304"/>
      <c r="J19" s="305"/>
      <c r="K19" s="306"/>
      <c r="L19" s="306"/>
      <c r="M19" s="307"/>
      <c r="N19" s="305"/>
      <c r="O19" s="306"/>
      <c r="P19" s="306"/>
      <c r="Q19" s="307"/>
    </row>
    <row r="20" spans="1:22" ht="22.5" x14ac:dyDescent="0.2">
      <c r="A20" s="2">
        <v>12</v>
      </c>
      <c r="B20" s="33"/>
      <c r="C20" s="548" t="s">
        <v>94</v>
      </c>
      <c r="D20" s="556"/>
      <c r="E20" s="189" t="s">
        <v>342</v>
      </c>
      <c r="F20" s="189" t="s">
        <v>276</v>
      </c>
      <c r="G20" s="189" t="s">
        <v>276</v>
      </c>
      <c r="H20" s="304"/>
      <c r="I20" s="304"/>
      <c r="J20" s="305"/>
      <c r="K20" s="306"/>
      <c r="L20" s="308"/>
      <c r="M20" s="309"/>
      <c r="N20" s="310"/>
      <c r="O20" s="308"/>
      <c r="P20" s="308"/>
      <c r="Q20" s="309"/>
    </row>
    <row r="21" spans="1:22" x14ac:dyDescent="0.2">
      <c r="A21" s="2">
        <v>13</v>
      </c>
      <c r="B21" s="33"/>
      <c r="C21" s="548" t="s">
        <v>298</v>
      </c>
      <c r="D21" s="556"/>
      <c r="E21" s="86"/>
      <c r="F21" s="86"/>
      <c r="G21" s="86"/>
      <c r="H21" s="304"/>
      <c r="I21" s="304"/>
      <c r="J21" s="305"/>
      <c r="K21" s="306"/>
      <c r="L21" s="308"/>
      <c r="M21" s="309"/>
      <c r="N21" s="310"/>
      <c r="O21" s="308"/>
      <c r="P21" s="308"/>
      <c r="Q21" s="309"/>
      <c r="U21" s="26"/>
      <c r="V21" s="26"/>
    </row>
    <row r="22" spans="1:22" ht="21" customHeight="1" x14ac:dyDescent="0.2">
      <c r="A22" s="2">
        <v>14</v>
      </c>
      <c r="B22" s="108"/>
      <c r="C22" s="550" t="s">
        <v>196</v>
      </c>
      <c r="D22" s="551"/>
      <c r="E22" s="109" t="s">
        <v>202</v>
      </c>
      <c r="F22" s="109" t="s">
        <v>277</v>
      </c>
      <c r="G22" s="109" t="s">
        <v>277</v>
      </c>
      <c r="H22" s="192">
        <f>SUM(H9:H21)</f>
        <v>0</v>
      </c>
      <c r="I22" s="192">
        <f t="shared" ref="I22:Q22" si="0">SUM(I9:I21)</f>
        <v>0</v>
      </c>
      <c r="J22" s="192">
        <f t="shared" si="0"/>
        <v>0</v>
      </c>
      <c r="K22" s="192">
        <f t="shared" si="0"/>
        <v>0</v>
      </c>
      <c r="L22" s="192">
        <f t="shared" si="0"/>
        <v>0</v>
      </c>
      <c r="M22" s="192">
        <f t="shared" si="0"/>
        <v>0</v>
      </c>
      <c r="N22" s="192">
        <f t="shared" si="0"/>
        <v>0</v>
      </c>
      <c r="O22" s="192">
        <f t="shared" si="0"/>
        <v>0</v>
      </c>
      <c r="P22" s="192">
        <f t="shared" si="0"/>
        <v>0</v>
      </c>
      <c r="Q22" s="192">
        <f t="shared" si="0"/>
        <v>0</v>
      </c>
    </row>
    <row r="23" spans="1:22" x14ac:dyDescent="0.2">
      <c r="A23" s="2"/>
      <c r="B23" s="544"/>
      <c r="C23" s="545"/>
      <c r="D23" s="545"/>
      <c r="E23" s="110"/>
      <c r="F23" s="110"/>
      <c r="G23" s="110"/>
      <c r="H23" s="8"/>
      <c r="I23" s="8"/>
      <c r="J23" s="9"/>
      <c r="K23" s="10"/>
      <c r="L23" s="10"/>
      <c r="M23" s="11"/>
      <c r="N23" s="12"/>
      <c r="O23" s="13"/>
      <c r="P23" s="10"/>
      <c r="Q23" s="14"/>
      <c r="T23" s="35"/>
    </row>
    <row r="24" spans="1:22" x14ac:dyDescent="0.2">
      <c r="A24" s="2">
        <v>15</v>
      </c>
      <c r="B24" s="33"/>
      <c r="C24" s="574" t="s">
        <v>6</v>
      </c>
      <c r="D24" s="556"/>
      <c r="E24" s="86" t="s">
        <v>95</v>
      </c>
      <c r="F24" s="86" t="s">
        <v>34</v>
      </c>
      <c r="G24" s="86" t="s">
        <v>34</v>
      </c>
      <c r="H24" s="304"/>
      <c r="I24" s="304"/>
      <c r="J24" s="305"/>
      <c r="K24" s="306"/>
      <c r="L24" s="308"/>
      <c r="M24" s="309"/>
      <c r="N24" s="310"/>
      <c r="O24" s="308"/>
      <c r="P24" s="308"/>
      <c r="Q24" s="309"/>
      <c r="T24" s="35"/>
    </row>
    <row r="25" spans="1:22" x14ac:dyDescent="0.2">
      <c r="A25" s="2">
        <v>16</v>
      </c>
      <c r="B25" s="33"/>
      <c r="C25" s="548" t="s">
        <v>184</v>
      </c>
      <c r="D25" s="556"/>
      <c r="E25" s="86" t="s">
        <v>96</v>
      </c>
      <c r="F25" s="86" t="s">
        <v>35</v>
      </c>
      <c r="G25" s="86" t="s">
        <v>35</v>
      </c>
      <c r="H25" s="304"/>
      <c r="I25" s="304"/>
      <c r="J25" s="305"/>
      <c r="K25" s="306"/>
      <c r="L25" s="308"/>
      <c r="M25" s="309"/>
      <c r="N25" s="310"/>
      <c r="O25" s="308"/>
      <c r="P25" s="308"/>
      <c r="Q25" s="309"/>
      <c r="T25" s="35"/>
    </row>
    <row r="26" spans="1:22" x14ac:dyDescent="0.2">
      <c r="A26" s="2">
        <v>17</v>
      </c>
      <c r="B26" s="33"/>
      <c r="C26" s="548" t="s">
        <v>185</v>
      </c>
      <c r="D26" s="556"/>
      <c r="E26" s="45" t="s">
        <v>97</v>
      </c>
      <c r="F26" s="45" t="s">
        <v>36</v>
      </c>
      <c r="G26" s="45" t="s">
        <v>36</v>
      </c>
      <c r="H26" s="311"/>
      <c r="I26" s="311"/>
      <c r="J26" s="312"/>
      <c r="K26" s="313"/>
      <c r="L26" s="313"/>
      <c r="M26" s="314"/>
      <c r="N26" s="312"/>
      <c r="O26" s="313"/>
      <c r="P26" s="313"/>
      <c r="Q26" s="314"/>
    </row>
    <row r="27" spans="1:22" ht="20.25" customHeight="1" x14ac:dyDescent="0.2">
      <c r="A27" s="2">
        <v>18</v>
      </c>
      <c r="B27" s="108"/>
      <c r="C27" s="575" t="s">
        <v>355</v>
      </c>
      <c r="D27" s="576"/>
      <c r="E27" s="111"/>
      <c r="F27" s="111"/>
      <c r="G27" s="111"/>
      <c r="H27" s="192">
        <f t="shared" ref="H27:Q27" si="1">H24+H25-H26</f>
        <v>0</v>
      </c>
      <c r="I27" s="192">
        <f t="shared" ref="I27" si="2">I24+I25-I26</f>
        <v>0</v>
      </c>
      <c r="J27" s="192">
        <f t="shared" si="1"/>
        <v>0</v>
      </c>
      <c r="K27" s="192">
        <f t="shared" si="1"/>
        <v>0</v>
      </c>
      <c r="L27" s="192">
        <f t="shared" si="1"/>
        <v>0</v>
      </c>
      <c r="M27" s="192">
        <f t="shared" si="1"/>
        <v>0</v>
      </c>
      <c r="N27" s="192">
        <f t="shared" si="1"/>
        <v>0</v>
      </c>
      <c r="O27" s="192">
        <f t="shared" si="1"/>
        <v>0</v>
      </c>
      <c r="P27" s="192">
        <f t="shared" si="1"/>
        <v>0</v>
      </c>
      <c r="Q27" s="192">
        <f t="shared" si="1"/>
        <v>0</v>
      </c>
    </row>
    <row r="28" spans="1:22" x14ac:dyDescent="0.2">
      <c r="A28" s="2">
        <v>19</v>
      </c>
      <c r="B28" s="33"/>
      <c r="C28" s="552" t="s">
        <v>29</v>
      </c>
      <c r="D28" s="553"/>
      <c r="E28" s="86" t="s">
        <v>98</v>
      </c>
      <c r="F28" s="86" t="s">
        <v>37</v>
      </c>
      <c r="G28" s="86" t="s">
        <v>37</v>
      </c>
      <c r="H28" s="304"/>
      <c r="I28" s="304"/>
      <c r="J28" s="305"/>
      <c r="K28" s="306"/>
      <c r="L28" s="308"/>
      <c r="M28" s="309"/>
      <c r="N28" s="310"/>
      <c r="O28" s="308"/>
      <c r="P28" s="308"/>
      <c r="Q28" s="309"/>
    </row>
    <row r="29" spans="1:22" x14ac:dyDescent="0.2">
      <c r="A29" s="85">
        <v>20</v>
      </c>
      <c r="B29" s="31"/>
      <c r="C29" s="548" t="s">
        <v>46</v>
      </c>
      <c r="D29" s="549"/>
      <c r="E29" s="86" t="s">
        <v>99</v>
      </c>
      <c r="F29" s="86" t="s">
        <v>38</v>
      </c>
      <c r="G29" s="86" t="s">
        <v>38</v>
      </c>
      <c r="H29" s="304"/>
      <c r="I29" s="304"/>
      <c r="J29" s="305"/>
      <c r="K29" s="306"/>
      <c r="L29" s="306"/>
      <c r="M29" s="307"/>
      <c r="N29" s="305"/>
      <c r="O29" s="306"/>
      <c r="P29" s="306"/>
      <c r="Q29" s="307"/>
    </row>
    <row r="30" spans="1:22" x14ac:dyDescent="0.2">
      <c r="A30" s="85">
        <v>21</v>
      </c>
      <c r="B30" s="31"/>
      <c r="C30" s="548" t="s">
        <v>47</v>
      </c>
      <c r="D30" s="549"/>
      <c r="E30" s="86" t="s">
        <v>100</v>
      </c>
      <c r="F30" s="86" t="s">
        <v>39</v>
      </c>
      <c r="G30" s="86" t="s">
        <v>39</v>
      </c>
      <c r="H30" s="304"/>
      <c r="I30" s="304"/>
      <c r="J30" s="305"/>
      <c r="K30" s="306"/>
      <c r="L30" s="306"/>
      <c r="M30" s="307"/>
      <c r="N30" s="305"/>
      <c r="O30" s="306"/>
      <c r="P30" s="306"/>
      <c r="Q30" s="307"/>
    </row>
    <row r="31" spans="1:22" ht="33.75" customHeight="1" x14ac:dyDescent="0.2">
      <c r="A31" s="85">
        <v>22</v>
      </c>
      <c r="B31" s="31"/>
      <c r="C31" s="548" t="s">
        <v>299</v>
      </c>
      <c r="D31" s="549"/>
      <c r="E31" s="86"/>
      <c r="F31" s="86"/>
      <c r="G31" s="86"/>
      <c r="H31" s="304"/>
      <c r="I31" s="304"/>
      <c r="J31" s="305"/>
      <c r="K31" s="306"/>
      <c r="L31" s="306"/>
      <c r="M31" s="307"/>
      <c r="N31" s="305"/>
      <c r="O31" s="306"/>
      <c r="P31" s="306"/>
      <c r="Q31" s="307"/>
    </row>
    <row r="32" spans="1:22" x14ac:dyDescent="0.2">
      <c r="A32" s="85">
        <v>23</v>
      </c>
      <c r="B32" s="31"/>
      <c r="C32" s="548" t="s">
        <v>26</v>
      </c>
      <c r="D32" s="549"/>
      <c r="E32" s="86" t="s">
        <v>101</v>
      </c>
      <c r="F32" s="86" t="s">
        <v>40</v>
      </c>
      <c r="G32" s="86" t="s">
        <v>40</v>
      </c>
      <c r="H32" s="315"/>
      <c r="I32" s="315"/>
      <c r="J32" s="305"/>
      <c r="K32" s="306"/>
      <c r="L32" s="306"/>
      <c r="M32" s="307"/>
      <c r="N32" s="305"/>
      <c r="O32" s="306"/>
      <c r="P32" s="306"/>
      <c r="Q32" s="307"/>
    </row>
    <row r="33" spans="1:18" ht="24" customHeight="1" x14ac:dyDescent="0.2">
      <c r="A33" s="85">
        <v>24</v>
      </c>
      <c r="B33" s="6"/>
      <c r="C33" s="554" t="s">
        <v>356</v>
      </c>
      <c r="D33" s="555"/>
      <c r="E33" s="113" t="s">
        <v>102</v>
      </c>
      <c r="F33" s="113" t="s">
        <v>50</v>
      </c>
      <c r="G33" s="113" t="s">
        <v>50</v>
      </c>
      <c r="H33" s="193">
        <f>H27-H28+H29+H30+H31</f>
        <v>0</v>
      </c>
      <c r="I33" s="193">
        <f t="shared" ref="I33:Q33" si="3">I27-I28+I29+I30-I31</f>
        <v>0</v>
      </c>
      <c r="J33" s="193">
        <f t="shared" si="3"/>
        <v>0</v>
      </c>
      <c r="K33" s="193">
        <f t="shared" si="3"/>
        <v>0</v>
      </c>
      <c r="L33" s="193">
        <f t="shared" si="3"/>
        <v>0</v>
      </c>
      <c r="M33" s="193">
        <f t="shared" si="3"/>
        <v>0</v>
      </c>
      <c r="N33" s="193">
        <f t="shared" si="3"/>
        <v>0</v>
      </c>
      <c r="O33" s="193">
        <f t="shared" si="3"/>
        <v>0</v>
      </c>
      <c r="P33" s="193">
        <f t="shared" si="3"/>
        <v>0</v>
      </c>
      <c r="Q33" s="193">
        <f t="shared" si="3"/>
        <v>0</v>
      </c>
    </row>
    <row r="34" spans="1:18" x14ac:dyDescent="0.2">
      <c r="C34" s="71"/>
      <c r="D34" s="70"/>
      <c r="F34" s="70"/>
    </row>
    <row r="36" spans="1:18" x14ac:dyDescent="0.2">
      <c r="A36" s="93"/>
      <c r="B36" s="94" t="s">
        <v>147</v>
      </c>
      <c r="C36" s="95"/>
      <c r="D36" s="96"/>
      <c r="E36" s="96"/>
      <c r="F36" s="96"/>
      <c r="G36" s="96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6"/>
    </row>
    <row r="37" spans="1:18" ht="12.75" customHeight="1" x14ac:dyDescent="0.2">
      <c r="A37" s="194">
        <v>25</v>
      </c>
      <c r="B37" s="97"/>
      <c r="C37" s="570" t="s">
        <v>283</v>
      </c>
      <c r="D37" s="571"/>
      <c r="E37" s="114" t="s">
        <v>150</v>
      </c>
      <c r="F37" s="114" t="s">
        <v>160</v>
      </c>
      <c r="G37" s="114" t="s">
        <v>160</v>
      </c>
      <c r="H37" s="316"/>
      <c r="I37" s="317"/>
      <c r="J37" s="318"/>
      <c r="K37" s="319"/>
      <c r="L37" s="320"/>
      <c r="M37" s="321"/>
      <c r="N37" s="322"/>
      <c r="O37" s="320"/>
      <c r="P37" s="320"/>
      <c r="Q37" s="323"/>
      <c r="R37" s="76"/>
    </row>
    <row r="38" spans="1:18" s="175" customFormat="1" ht="12.75" customHeight="1" x14ac:dyDescent="0.2">
      <c r="A38" s="194">
        <v>26</v>
      </c>
      <c r="B38" s="287"/>
      <c r="C38" s="568" t="s">
        <v>336</v>
      </c>
      <c r="D38" s="569"/>
      <c r="E38" s="288" t="s">
        <v>149</v>
      </c>
      <c r="F38" s="288" t="s">
        <v>146</v>
      </c>
      <c r="G38" s="289" t="s">
        <v>146</v>
      </c>
      <c r="H38" s="338"/>
      <c r="I38" s="339"/>
      <c r="J38" s="340"/>
      <c r="K38" s="341"/>
      <c r="L38" s="313"/>
      <c r="M38" s="314"/>
      <c r="N38" s="312"/>
      <c r="O38" s="313"/>
      <c r="P38" s="313"/>
      <c r="Q38" s="314"/>
    </row>
    <row r="39" spans="1:18" x14ac:dyDescent="0.2">
      <c r="A39" s="194"/>
      <c r="B39" s="294" t="s">
        <v>197</v>
      </c>
      <c r="C39" s="295"/>
      <c r="D39" s="296"/>
      <c r="E39" s="297"/>
      <c r="F39" s="296"/>
      <c r="G39" s="296"/>
      <c r="H39" s="349"/>
      <c r="I39" s="350"/>
      <c r="J39" s="350"/>
      <c r="K39" s="350"/>
      <c r="L39" s="350"/>
      <c r="M39" s="350"/>
      <c r="N39" s="350"/>
      <c r="O39" s="350"/>
      <c r="P39" s="350"/>
      <c r="Q39" s="351"/>
      <c r="R39" s="76"/>
    </row>
    <row r="40" spans="1:18" x14ac:dyDescent="0.2">
      <c r="A40" s="194">
        <v>27</v>
      </c>
      <c r="B40" s="290"/>
      <c r="C40" s="538"/>
      <c r="D40" s="538"/>
      <c r="E40" s="291"/>
      <c r="F40" s="292"/>
      <c r="G40" s="293"/>
      <c r="H40" s="342"/>
      <c r="I40" s="342"/>
      <c r="J40" s="343"/>
      <c r="K40" s="344"/>
      <c r="L40" s="345"/>
      <c r="M40" s="346"/>
      <c r="N40" s="347"/>
      <c r="O40" s="345"/>
      <c r="P40" s="345"/>
      <c r="Q40" s="348"/>
      <c r="R40" s="76"/>
    </row>
    <row r="41" spans="1:18" x14ac:dyDescent="0.2">
      <c r="A41" s="194">
        <f>A40+1</f>
        <v>28</v>
      </c>
      <c r="B41" s="98"/>
      <c r="C41" s="539"/>
      <c r="D41" s="539"/>
      <c r="E41" s="99"/>
      <c r="F41" s="283"/>
      <c r="G41" s="169"/>
      <c r="H41" s="324"/>
      <c r="I41" s="324"/>
      <c r="J41" s="325"/>
      <c r="K41" s="326"/>
      <c r="L41" s="327"/>
      <c r="M41" s="328"/>
      <c r="N41" s="329"/>
      <c r="O41" s="327"/>
      <c r="P41" s="327"/>
      <c r="Q41" s="330"/>
      <c r="R41" s="76"/>
    </row>
    <row r="42" spans="1:18" x14ac:dyDescent="0.2">
      <c r="A42" s="194">
        <f t="shared" ref="A42:A45" si="4">A41+1</f>
        <v>29</v>
      </c>
      <c r="B42" s="98"/>
      <c r="C42" s="539"/>
      <c r="D42" s="539"/>
      <c r="E42" s="99"/>
      <c r="F42" s="283"/>
      <c r="G42" s="169"/>
      <c r="H42" s="324"/>
      <c r="I42" s="324"/>
      <c r="J42" s="325"/>
      <c r="K42" s="326"/>
      <c r="L42" s="327"/>
      <c r="M42" s="328"/>
      <c r="N42" s="329"/>
      <c r="O42" s="327"/>
      <c r="P42" s="327"/>
      <c r="Q42" s="330"/>
      <c r="R42" s="76"/>
    </row>
    <row r="43" spans="1:18" x14ac:dyDescent="0.2">
      <c r="A43" s="194">
        <f t="shared" si="4"/>
        <v>30</v>
      </c>
      <c r="B43" s="98"/>
      <c r="C43" s="539"/>
      <c r="D43" s="539"/>
      <c r="E43" s="99"/>
      <c r="F43" s="283"/>
      <c r="G43" s="169"/>
      <c r="H43" s="324"/>
      <c r="I43" s="324"/>
      <c r="J43" s="325"/>
      <c r="K43" s="326"/>
      <c r="L43" s="327"/>
      <c r="M43" s="328"/>
      <c r="N43" s="329"/>
      <c r="O43" s="327"/>
      <c r="P43" s="327"/>
      <c r="Q43" s="330"/>
      <c r="R43" s="76"/>
    </row>
    <row r="44" spans="1:18" x14ac:dyDescent="0.2">
      <c r="A44" s="194">
        <f t="shared" si="4"/>
        <v>31</v>
      </c>
      <c r="B44" s="98"/>
      <c r="C44" s="539"/>
      <c r="D44" s="539"/>
      <c r="E44" s="99"/>
      <c r="F44" s="283"/>
      <c r="G44" s="169"/>
      <c r="H44" s="324"/>
      <c r="I44" s="324"/>
      <c r="J44" s="325"/>
      <c r="K44" s="326"/>
      <c r="L44" s="327"/>
      <c r="M44" s="328"/>
      <c r="N44" s="329"/>
      <c r="O44" s="327"/>
      <c r="P44" s="327"/>
      <c r="Q44" s="330"/>
      <c r="R44" s="76"/>
    </row>
    <row r="45" spans="1:18" x14ac:dyDescent="0.2">
      <c r="A45" s="194">
        <f t="shared" si="4"/>
        <v>32</v>
      </c>
      <c r="B45" s="302"/>
      <c r="C45" s="541"/>
      <c r="D45" s="541"/>
      <c r="E45" s="289"/>
      <c r="F45" s="303"/>
      <c r="G45" s="83"/>
      <c r="H45" s="352"/>
      <c r="I45" s="352"/>
      <c r="J45" s="353"/>
      <c r="K45" s="354"/>
      <c r="L45" s="355"/>
      <c r="M45" s="356"/>
      <c r="N45" s="357"/>
      <c r="O45" s="355"/>
      <c r="P45" s="355"/>
      <c r="Q45" s="358"/>
      <c r="R45" s="76"/>
    </row>
    <row r="46" spans="1:18" x14ac:dyDescent="0.2">
      <c r="A46" s="194"/>
      <c r="B46" s="294" t="s">
        <v>198</v>
      </c>
      <c r="C46" s="299"/>
      <c r="D46" s="300"/>
      <c r="E46" s="301"/>
      <c r="F46" s="300"/>
      <c r="G46" s="300"/>
      <c r="H46" s="349"/>
      <c r="I46" s="350"/>
      <c r="J46" s="350"/>
      <c r="K46" s="350"/>
      <c r="L46" s="350"/>
      <c r="M46" s="350"/>
      <c r="N46" s="350"/>
      <c r="O46" s="350"/>
      <c r="P46" s="350"/>
      <c r="Q46" s="351"/>
      <c r="R46" s="76"/>
    </row>
    <row r="47" spans="1:18" x14ac:dyDescent="0.2">
      <c r="A47" s="194">
        <v>33</v>
      </c>
      <c r="B47" s="290"/>
      <c r="C47" s="538"/>
      <c r="D47" s="538"/>
      <c r="E47" s="291"/>
      <c r="F47" s="292"/>
      <c r="G47" s="293"/>
      <c r="H47" s="342"/>
      <c r="I47" s="342"/>
      <c r="J47" s="343"/>
      <c r="K47" s="344"/>
      <c r="L47" s="345"/>
      <c r="M47" s="346"/>
      <c r="N47" s="347"/>
      <c r="O47" s="345"/>
      <c r="P47" s="345"/>
      <c r="Q47" s="348"/>
      <c r="R47" s="76"/>
    </row>
    <row r="48" spans="1:18" x14ac:dyDescent="0.2">
      <c r="A48" s="194">
        <f>A47+1</f>
        <v>34</v>
      </c>
      <c r="B48" s="98"/>
      <c r="C48" s="539"/>
      <c r="D48" s="539"/>
      <c r="E48" s="99"/>
      <c r="F48" s="283"/>
      <c r="G48" s="169"/>
      <c r="H48" s="324"/>
      <c r="I48" s="324"/>
      <c r="J48" s="325"/>
      <c r="K48" s="326"/>
      <c r="L48" s="327"/>
      <c r="M48" s="328"/>
      <c r="N48" s="329"/>
      <c r="O48" s="327"/>
      <c r="P48" s="327"/>
      <c r="Q48" s="330"/>
      <c r="R48" s="76"/>
    </row>
    <row r="49" spans="1:18" x14ac:dyDescent="0.2">
      <c r="A49" s="194">
        <f t="shared" ref="A49:A52" si="5">A48+1</f>
        <v>35</v>
      </c>
      <c r="B49" s="98"/>
      <c r="C49" s="539"/>
      <c r="D49" s="539"/>
      <c r="E49" s="99"/>
      <c r="F49" s="283"/>
      <c r="G49" s="169"/>
      <c r="H49" s="324"/>
      <c r="I49" s="324"/>
      <c r="J49" s="325"/>
      <c r="K49" s="326"/>
      <c r="L49" s="327"/>
      <c r="M49" s="328"/>
      <c r="N49" s="329"/>
      <c r="O49" s="327"/>
      <c r="P49" s="327"/>
      <c r="Q49" s="330"/>
      <c r="R49" s="76"/>
    </row>
    <row r="50" spans="1:18" x14ac:dyDescent="0.2">
      <c r="A50" s="194">
        <f t="shared" si="5"/>
        <v>36</v>
      </c>
      <c r="B50" s="98"/>
      <c r="C50" s="539"/>
      <c r="D50" s="539"/>
      <c r="E50" s="99"/>
      <c r="F50" s="283"/>
      <c r="G50" s="169"/>
      <c r="H50" s="324"/>
      <c r="I50" s="324"/>
      <c r="J50" s="325"/>
      <c r="K50" s="326"/>
      <c r="L50" s="327"/>
      <c r="M50" s="328"/>
      <c r="N50" s="329"/>
      <c r="O50" s="327"/>
      <c r="P50" s="327"/>
      <c r="Q50" s="330"/>
      <c r="R50" s="76"/>
    </row>
    <row r="51" spans="1:18" x14ac:dyDescent="0.2">
      <c r="A51" s="194">
        <f t="shared" si="5"/>
        <v>37</v>
      </c>
      <c r="B51" s="98"/>
      <c r="C51" s="539"/>
      <c r="D51" s="539"/>
      <c r="E51" s="99"/>
      <c r="F51" s="283"/>
      <c r="G51" s="169"/>
      <c r="H51" s="324"/>
      <c r="I51" s="324"/>
      <c r="J51" s="325"/>
      <c r="K51" s="326"/>
      <c r="L51" s="327"/>
      <c r="M51" s="328"/>
      <c r="N51" s="329"/>
      <c r="O51" s="327"/>
      <c r="P51" s="327"/>
      <c r="Q51" s="330"/>
      <c r="R51" s="76"/>
    </row>
    <row r="52" spans="1:18" x14ac:dyDescent="0.2">
      <c r="A52" s="194">
        <f t="shared" si="5"/>
        <v>38</v>
      </c>
      <c r="B52" s="302"/>
      <c r="C52" s="541"/>
      <c r="D52" s="541"/>
      <c r="E52" s="289"/>
      <c r="F52" s="303"/>
      <c r="G52" s="83"/>
      <c r="H52" s="352"/>
      <c r="I52" s="352"/>
      <c r="J52" s="353"/>
      <c r="K52" s="354"/>
      <c r="L52" s="355"/>
      <c r="M52" s="356"/>
      <c r="N52" s="357"/>
      <c r="O52" s="355"/>
      <c r="P52" s="355"/>
      <c r="Q52" s="358"/>
      <c r="R52" s="76"/>
    </row>
    <row r="53" spans="1:18" x14ac:dyDescent="0.2">
      <c r="A53" s="194"/>
      <c r="B53" s="298" t="s">
        <v>148</v>
      </c>
      <c r="C53" s="299"/>
      <c r="D53" s="300"/>
      <c r="E53" s="301"/>
      <c r="F53" s="300"/>
      <c r="G53" s="300"/>
      <c r="H53" s="349"/>
      <c r="I53" s="350"/>
      <c r="J53" s="350"/>
      <c r="K53" s="350"/>
      <c r="L53" s="350"/>
      <c r="M53" s="350"/>
      <c r="N53" s="350"/>
      <c r="O53" s="350"/>
      <c r="P53" s="350"/>
      <c r="Q53" s="351"/>
      <c r="R53" s="76"/>
    </row>
    <row r="54" spans="1:18" x14ac:dyDescent="0.2">
      <c r="A54" s="194">
        <v>39</v>
      </c>
      <c r="B54" s="290"/>
      <c r="C54" s="538"/>
      <c r="D54" s="538"/>
      <c r="E54" s="291"/>
      <c r="F54" s="292"/>
      <c r="G54" s="293"/>
      <c r="H54" s="342"/>
      <c r="I54" s="342"/>
      <c r="J54" s="343"/>
      <c r="K54" s="344"/>
      <c r="L54" s="345"/>
      <c r="M54" s="346"/>
      <c r="N54" s="347"/>
      <c r="O54" s="345"/>
      <c r="P54" s="345"/>
      <c r="Q54" s="348"/>
      <c r="R54" s="76"/>
    </row>
    <row r="55" spans="1:18" x14ac:dyDescent="0.2">
      <c r="A55" s="194">
        <f>A54+1</f>
        <v>40</v>
      </c>
      <c r="B55" s="98"/>
      <c r="C55" s="539"/>
      <c r="D55" s="539"/>
      <c r="E55" s="99"/>
      <c r="F55" s="283"/>
      <c r="G55" s="169"/>
      <c r="H55" s="324"/>
      <c r="I55" s="324"/>
      <c r="J55" s="325"/>
      <c r="K55" s="326"/>
      <c r="L55" s="327"/>
      <c r="M55" s="328"/>
      <c r="N55" s="329"/>
      <c r="O55" s="327"/>
      <c r="P55" s="327"/>
      <c r="Q55" s="330"/>
      <c r="R55" s="76"/>
    </row>
    <row r="56" spans="1:18" x14ac:dyDescent="0.2">
      <c r="A56" s="194">
        <f t="shared" ref="A56:A59" si="6">A55+1</f>
        <v>41</v>
      </c>
      <c r="B56" s="98"/>
      <c r="C56" s="539"/>
      <c r="D56" s="539"/>
      <c r="E56" s="99"/>
      <c r="F56" s="283"/>
      <c r="G56" s="169"/>
      <c r="H56" s="324"/>
      <c r="I56" s="324"/>
      <c r="J56" s="325"/>
      <c r="K56" s="326"/>
      <c r="L56" s="327"/>
      <c r="M56" s="328"/>
      <c r="N56" s="329"/>
      <c r="O56" s="327"/>
      <c r="P56" s="327"/>
      <c r="Q56" s="330"/>
      <c r="R56" s="76"/>
    </row>
    <row r="57" spans="1:18" x14ac:dyDescent="0.2">
      <c r="A57" s="194">
        <f t="shared" si="6"/>
        <v>42</v>
      </c>
      <c r="B57" s="80"/>
      <c r="C57" s="540"/>
      <c r="D57" s="540"/>
      <c r="E57" s="82"/>
      <c r="F57" s="283"/>
      <c r="G57" s="169"/>
      <c r="H57" s="324"/>
      <c r="I57" s="324"/>
      <c r="J57" s="325"/>
      <c r="K57" s="326"/>
      <c r="L57" s="327"/>
      <c r="M57" s="328"/>
      <c r="N57" s="329"/>
      <c r="O57" s="327"/>
      <c r="P57" s="327"/>
      <c r="Q57" s="330"/>
      <c r="R57" s="76"/>
    </row>
    <row r="58" spans="1:18" x14ac:dyDescent="0.2">
      <c r="A58" s="194">
        <f t="shared" si="6"/>
        <v>43</v>
      </c>
      <c r="B58" s="80"/>
      <c r="C58" s="540"/>
      <c r="D58" s="540"/>
      <c r="E58" s="82"/>
      <c r="F58" s="283"/>
      <c r="G58" s="169"/>
      <c r="H58" s="324"/>
      <c r="I58" s="324"/>
      <c r="J58" s="325"/>
      <c r="K58" s="326"/>
      <c r="L58" s="327"/>
      <c r="M58" s="328"/>
      <c r="N58" s="329"/>
      <c r="O58" s="327"/>
      <c r="P58" s="327"/>
      <c r="Q58" s="330"/>
      <c r="R58" s="76"/>
    </row>
    <row r="59" spans="1:18" x14ac:dyDescent="0.2">
      <c r="A59" s="194">
        <f t="shared" si="6"/>
        <v>44</v>
      </c>
      <c r="B59" s="81"/>
      <c r="C59" s="537"/>
      <c r="D59" s="537"/>
      <c r="E59" s="84"/>
      <c r="F59" s="537"/>
      <c r="G59" s="537"/>
      <c r="H59" s="331"/>
      <c r="I59" s="331"/>
      <c r="J59" s="332"/>
      <c r="K59" s="333"/>
      <c r="L59" s="334"/>
      <c r="M59" s="335"/>
      <c r="N59" s="336"/>
      <c r="O59" s="334"/>
      <c r="P59" s="334"/>
      <c r="Q59" s="337"/>
      <c r="R59" s="76"/>
    </row>
  </sheetData>
  <mergeCells count="57">
    <mergeCell ref="C38:D38"/>
    <mergeCell ref="C37:D37"/>
    <mergeCell ref="C13:D13"/>
    <mergeCell ref="C14:D14"/>
    <mergeCell ref="C16:D16"/>
    <mergeCell ref="C15:D15"/>
    <mergeCell ref="C17:D17"/>
    <mergeCell ref="C32:D32"/>
    <mergeCell ref="C18:D18"/>
    <mergeCell ref="C20:D20"/>
    <mergeCell ref="C21:D21"/>
    <mergeCell ref="C24:D24"/>
    <mergeCell ref="C30:D30"/>
    <mergeCell ref="C31:D31"/>
    <mergeCell ref="B23:D23"/>
    <mergeCell ref="C27:D27"/>
    <mergeCell ref="C26:D26"/>
    <mergeCell ref="C25:D25"/>
    <mergeCell ref="C19:D19"/>
    <mergeCell ref="H1:O1"/>
    <mergeCell ref="J6:M6"/>
    <mergeCell ref="N6:Q6"/>
    <mergeCell ref="C1:D1"/>
    <mergeCell ref="B5:Q5"/>
    <mergeCell ref="C6:D6"/>
    <mergeCell ref="C3:Q3"/>
    <mergeCell ref="C2:Q2"/>
    <mergeCell ref="A4:Q4"/>
    <mergeCell ref="C45:D45"/>
    <mergeCell ref="C10:D10"/>
    <mergeCell ref="B8:D8"/>
    <mergeCell ref="C7:D7"/>
    <mergeCell ref="C29:D29"/>
    <mergeCell ref="C22:D22"/>
    <mergeCell ref="C9:D9"/>
    <mergeCell ref="C11:D11"/>
    <mergeCell ref="C12:D12"/>
    <mergeCell ref="C28:D28"/>
    <mergeCell ref="C40:D40"/>
    <mergeCell ref="C41:D41"/>
    <mergeCell ref="C42:D42"/>
    <mergeCell ref="C43:D43"/>
    <mergeCell ref="C44:D44"/>
    <mergeCell ref="C33:D33"/>
    <mergeCell ref="F59:G59"/>
    <mergeCell ref="C47:D47"/>
    <mergeCell ref="C48:D48"/>
    <mergeCell ref="C57:D57"/>
    <mergeCell ref="C58:D58"/>
    <mergeCell ref="C59:D59"/>
    <mergeCell ref="C50:D50"/>
    <mergeCell ref="C51:D51"/>
    <mergeCell ref="C52:D52"/>
    <mergeCell ref="C54:D54"/>
    <mergeCell ref="C55:D55"/>
    <mergeCell ref="C56:D56"/>
    <mergeCell ref="C49:D49"/>
  </mergeCells>
  <phoneticPr fontId="0" type="noConversion"/>
  <printOptions horizontalCentered="1"/>
  <pageMargins left="0.5" right="0.5" top="0.5" bottom="0.5" header="0" footer="0"/>
  <pageSetup scale="64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showGridLines="0" zoomScaleNormal="100" workbookViewId="0">
      <selection activeCell="C3" sqref="C3:Q3"/>
    </sheetView>
  </sheetViews>
  <sheetFormatPr defaultRowHeight="12.75" x14ac:dyDescent="0.2"/>
  <cols>
    <col min="1" max="1" width="2.7109375" style="206" bestFit="1" customWidth="1"/>
    <col min="2" max="2" width="8.28515625" style="26" hidden="1" customWidth="1"/>
    <col min="3" max="3" width="31.42578125" style="26" customWidth="1"/>
    <col min="4" max="4" width="16.7109375" style="26" customWidth="1"/>
    <col min="5" max="5" width="0.140625" style="36" customWidth="1"/>
    <col min="6" max="6" width="22.42578125" style="36" customWidth="1"/>
    <col min="7" max="7" width="25" style="36" customWidth="1"/>
    <col min="8" max="8" width="11" style="26" customWidth="1"/>
    <col min="9" max="9" width="11" style="101" customWidth="1"/>
    <col min="10" max="17" width="9.7109375" style="26" customWidth="1"/>
  </cols>
  <sheetData>
    <row r="1" spans="1:24" x14ac:dyDescent="0.2">
      <c r="A1" s="203"/>
      <c r="B1" s="28"/>
      <c r="C1" s="527" t="str">
        <f>'Submission Cover Sheet'!D20</f>
        <v>xx/xx/20xx</v>
      </c>
      <c r="D1" s="528"/>
      <c r="E1" s="37"/>
      <c r="F1" s="37"/>
      <c r="G1" s="37"/>
      <c r="H1" s="27"/>
      <c r="I1" s="100"/>
      <c r="P1" s="170"/>
      <c r="Q1" s="171"/>
    </row>
    <row r="2" spans="1:24" s="50" customFormat="1" x14ac:dyDescent="0.2">
      <c r="A2" s="203"/>
      <c r="B2" s="28"/>
      <c r="C2" s="525" t="s">
        <v>368</v>
      </c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</row>
    <row r="3" spans="1:24" s="50" customFormat="1" ht="15.75" x14ac:dyDescent="0.25">
      <c r="A3" s="203"/>
      <c r="B3" s="28"/>
      <c r="C3" s="525" t="str">
        <f>"Balance Sheet Statement for "&amp;'Submission Cover Sheet'!D14</f>
        <v>Balance Sheet Statement for XYZ</v>
      </c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60"/>
      <c r="S3" s="60"/>
      <c r="T3" s="60"/>
      <c r="U3" s="60"/>
      <c r="V3" s="60"/>
      <c r="W3" s="60"/>
      <c r="X3" s="60"/>
    </row>
    <row r="4" spans="1:24" s="64" customFormat="1" ht="15.75" x14ac:dyDescent="0.25">
      <c r="A4" s="203"/>
      <c r="B4" s="577" t="str">
        <f>"FDIC Cert # "&amp;'Submission Cover Sheet'!D15</f>
        <v>FDIC Cert # #####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60"/>
      <c r="S4" s="60"/>
      <c r="T4" s="60"/>
      <c r="U4" s="60"/>
      <c r="V4" s="60"/>
      <c r="W4" s="60"/>
      <c r="X4" s="60"/>
    </row>
    <row r="5" spans="1:24" s="50" customFormat="1" x14ac:dyDescent="0.2">
      <c r="A5" s="203"/>
      <c r="B5" s="563" t="s">
        <v>188</v>
      </c>
      <c r="C5" s="526"/>
      <c r="D5" s="526"/>
      <c r="E5" s="526"/>
      <c r="F5" s="526"/>
      <c r="G5" s="526"/>
      <c r="H5" s="564"/>
      <c r="I5" s="564"/>
      <c r="J5" s="564"/>
      <c r="K5" s="564"/>
      <c r="L5" s="564"/>
      <c r="M5" s="564"/>
      <c r="N5" s="564"/>
      <c r="O5" s="564"/>
      <c r="P5" s="564"/>
      <c r="Q5" s="564"/>
    </row>
    <row r="6" spans="1:24" s="17" customFormat="1" x14ac:dyDescent="0.2">
      <c r="A6" s="204"/>
      <c r="B6" s="29"/>
      <c r="C6" s="578" t="s">
        <v>90</v>
      </c>
      <c r="D6" s="579"/>
      <c r="E6" s="125"/>
      <c r="F6" s="126"/>
      <c r="G6" s="362"/>
      <c r="H6" s="141" t="s">
        <v>86</v>
      </c>
      <c r="I6" s="118" t="s">
        <v>189</v>
      </c>
      <c r="J6" s="518" t="str">
        <f>"Year 1:  "&amp;'Submission Cover Sheet'!$D17&amp;"  -- Projected (in the quarter)"</f>
        <v>Year 1:  2014  -- Projected (in the quarter)</v>
      </c>
      <c r="K6" s="519"/>
      <c r="L6" s="519"/>
      <c r="M6" s="520"/>
      <c r="N6" s="518" t="str">
        <f>"Year 2:  "&amp;'Submission Cover Sheet'!$D18&amp;"  -- Projected (in the quarter)"</f>
        <v>Year 2:  2015  -- Projected (in the quarter)</v>
      </c>
      <c r="O6" s="519"/>
      <c r="P6" s="519"/>
      <c r="Q6" s="520"/>
    </row>
    <row r="7" spans="1:24" ht="24" customHeight="1" x14ac:dyDescent="0.2">
      <c r="A7" s="203"/>
      <c r="B7" s="30"/>
      <c r="C7" s="580"/>
      <c r="D7" s="581"/>
      <c r="E7" s="124" t="s">
        <v>93</v>
      </c>
      <c r="F7" s="124" t="s">
        <v>205</v>
      </c>
      <c r="G7" s="124" t="s">
        <v>206</v>
      </c>
      <c r="H7" s="142" t="s">
        <v>190</v>
      </c>
      <c r="I7" s="119" t="s">
        <v>79</v>
      </c>
      <c r="J7" s="120" t="s">
        <v>82</v>
      </c>
      <c r="K7" s="121" t="s">
        <v>83</v>
      </c>
      <c r="L7" s="121" t="s">
        <v>84</v>
      </c>
      <c r="M7" s="122" t="s">
        <v>85</v>
      </c>
      <c r="N7" s="120" t="s">
        <v>80</v>
      </c>
      <c r="O7" s="121" t="s">
        <v>81</v>
      </c>
      <c r="P7" s="121" t="s">
        <v>19</v>
      </c>
      <c r="Q7" s="123" t="s">
        <v>20</v>
      </c>
    </row>
    <row r="8" spans="1:24" ht="12.75" customHeight="1" x14ac:dyDescent="0.2">
      <c r="A8" s="205"/>
      <c r="B8" s="61"/>
      <c r="C8" s="602" t="s">
        <v>161</v>
      </c>
      <c r="D8" s="603"/>
      <c r="E8" s="115"/>
      <c r="F8" s="115"/>
      <c r="G8" s="363"/>
      <c r="H8" s="106"/>
      <c r="I8" s="8"/>
      <c r="J8" s="9"/>
      <c r="K8" s="10"/>
      <c r="L8" s="10"/>
      <c r="M8" s="11"/>
      <c r="N8" s="12"/>
      <c r="O8" s="13"/>
      <c r="P8" s="10"/>
      <c r="Q8" s="14"/>
    </row>
    <row r="9" spans="1:24" ht="17.25" customHeight="1" x14ac:dyDescent="0.2">
      <c r="A9" s="205">
        <f>1</f>
        <v>1</v>
      </c>
      <c r="B9" s="4"/>
      <c r="C9" s="582" t="s">
        <v>300</v>
      </c>
      <c r="D9" s="549"/>
      <c r="E9" s="195" t="s">
        <v>320</v>
      </c>
      <c r="F9" s="195" t="s">
        <v>162</v>
      </c>
      <c r="G9" s="364" t="s">
        <v>162</v>
      </c>
      <c r="H9" s="426"/>
      <c r="I9" s="304"/>
      <c r="J9" s="305"/>
      <c r="K9" s="306"/>
      <c r="L9" s="306"/>
      <c r="M9" s="307"/>
      <c r="N9" s="305"/>
      <c r="O9" s="306"/>
      <c r="P9" s="306"/>
      <c r="Q9" s="307"/>
    </row>
    <row r="10" spans="1:24" ht="18" customHeight="1" x14ac:dyDescent="0.2">
      <c r="A10" s="205">
        <f>A9+1</f>
        <v>2</v>
      </c>
      <c r="B10" s="4"/>
      <c r="C10" s="582" t="s">
        <v>48</v>
      </c>
      <c r="D10" s="549"/>
      <c r="E10" s="195" t="s">
        <v>321</v>
      </c>
      <c r="F10" s="195" t="s">
        <v>163</v>
      </c>
      <c r="G10" s="364" t="s">
        <v>163</v>
      </c>
      <c r="H10" s="426"/>
      <c r="I10" s="304"/>
      <c r="J10" s="305"/>
      <c r="K10" s="306"/>
      <c r="L10" s="306"/>
      <c r="M10" s="307"/>
      <c r="N10" s="305"/>
      <c r="O10" s="306"/>
      <c r="P10" s="306"/>
      <c r="Q10" s="307"/>
    </row>
    <row r="11" spans="1:24" s="35" customFormat="1" ht="16.5" customHeight="1" x14ac:dyDescent="0.2">
      <c r="A11" s="205">
        <f>A10+1</f>
        <v>3</v>
      </c>
      <c r="B11" s="4"/>
      <c r="C11" s="582" t="s">
        <v>49</v>
      </c>
      <c r="D11" s="549"/>
      <c r="E11" s="195" t="s">
        <v>322</v>
      </c>
      <c r="F11" s="195" t="s">
        <v>164</v>
      </c>
      <c r="G11" s="364" t="s">
        <v>164</v>
      </c>
      <c r="H11" s="426"/>
      <c r="I11" s="304"/>
      <c r="J11" s="305"/>
      <c r="K11" s="306"/>
      <c r="L11" s="306"/>
      <c r="M11" s="307"/>
      <c r="N11" s="305"/>
      <c r="O11" s="306"/>
      <c r="P11" s="306"/>
      <c r="Q11" s="307"/>
    </row>
    <row r="12" spans="1:24" ht="27" customHeight="1" x14ac:dyDescent="0.2">
      <c r="A12" s="205">
        <f t="shared" ref="A12:A41" si="0">A11+1</f>
        <v>4</v>
      </c>
      <c r="B12" s="4"/>
      <c r="C12" s="582" t="s">
        <v>43</v>
      </c>
      <c r="D12" s="549"/>
      <c r="E12" s="195" t="s">
        <v>284</v>
      </c>
      <c r="F12" s="195" t="s">
        <v>235</v>
      </c>
      <c r="G12" s="364" t="s">
        <v>211</v>
      </c>
      <c r="H12" s="426"/>
      <c r="I12" s="304"/>
      <c r="J12" s="305"/>
      <c r="K12" s="306"/>
      <c r="L12" s="306"/>
      <c r="M12" s="307"/>
      <c r="N12" s="305"/>
      <c r="O12" s="306"/>
      <c r="P12" s="306"/>
      <c r="Q12" s="307"/>
    </row>
    <row r="13" spans="1:24" s="76" customFormat="1" ht="15" customHeight="1" x14ac:dyDescent="0.2">
      <c r="A13" s="205">
        <f t="shared" si="0"/>
        <v>5</v>
      </c>
      <c r="B13" s="4"/>
      <c r="C13" s="582" t="s">
        <v>165</v>
      </c>
      <c r="D13" s="549"/>
      <c r="E13" s="195" t="s">
        <v>151</v>
      </c>
      <c r="F13" s="195" t="s">
        <v>127</v>
      </c>
      <c r="G13" s="364" t="s">
        <v>127</v>
      </c>
      <c r="H13" s="426"/>
      <c r="I13" s="304"/>
      <c r="J13" s="305"/>
      <c r="K13" s="306"/>
      <c r="L13" s="306"/>
      <c r="M13" s="307"/>
      <c r="N13" s="305"/>
      <c r="O13" s="306"/>
      <c r="P13" s="306"/>
      <c r="Q13" s="307"/>
    </row>
    <row r="14" spans="1:24" s="76" customFormat="1" ht="16.5" customHeight="1" x14ac:dyDescent="0.2">
      <c r="A14" s="205">
        <f t="shared" si="0"/>
        <v>6</v>
      </c>
      <c r="B14" s="4"/>
      <c r="C14" s="582" t="s">
        <v>166</v>
      </c>
      <c r="D14" s="549"/>
      <c r="E14" s="195" t="s">
        <v>152</v>
      </c>
      <c r="F14" s="195" t="s">
        <v>128</v>
      </c>
      <c r="G14" s="364" t="s">
        <v>128</v>
      </c>
      <c r="H14" s="426"/>
      <c r="I14" s="304"/>
      <c r="J14" s="305"/>
      <c r="K14" s="306"/>
      <c r="L14" s="306"/>
      <c r="M14" s="307"/>
      <c r="N14" s="305"/>
      <c r="O14" s="306"/>
      <c r="P14" s="306"/>
      <c r="Q14" s="307"/>
    </row>
    <row r="15" spans="1:24" ht="15.75" customHeight="1" x14ac:dyDescent="0.2">
      <c r="A15" s="205">
        <f t="shared" si="0"/>
        <v>7</v>
      </c>
      <c r="B15" s="31"/>
      <c r="C15" s="604" t="s">
        <v>167</v>
      </c>
      <c r="D15" s="605"/>
      <c r="E15" s="195" t="s">
        <v>327</v>
      </c>
      <c r="F15" s="196" t="s">
        <v>170</v>
      </c>
      <c r="G15" s="196" t="s">
        <v>170</v>
      </c>
      <c r="H15" s="426"/>
      <c r="I15" s="304"/>
      <c r="J15" s="305"/>
      <c r="K15" s="306"/>
      <c r="L15" s="306"/>
      <c r="M15" s="307"/>
      <c r="N15" s="305"/>
      <c r="O15" s="306"/>
      <c r="P15" s="306"/>
      <c r="Q15" s="307"/>
    </row>
    <row r="16" spans="1:24" ht="15.75" customHeight="1" x14ac:dyDescent="0.2">
      <c r="A16" s="205">
        <f t="shared" si="0"/>
        <v>8</v>
      </c>
      <c r="B16" s="31"/>
      <c r="C16" s="604" t="s">
        <v>168</v>
      </c>
      <c r="D16" s="605"/>
      <c r="E16" s="195" t="s">
        <v>285</v>
      </c>
      <c r="F16" s="196" t="s">
        <v>171</v>
      </c>
      <c r="G16" s="196" t="s">
        <v>171</v>
      </c>
      <c r="H16" s="426"/>
      <c r="I16" s="304"/>
      <c r="J16" s="305"/>
      <c r="K16" s="306"/>
      <c r="L16" s="306"/>
      <c r="M16" s="307"/>
      <c r="N16" s="305"/>
      <c r="O16" s="306"/>
      <c r="P16" s="306"/>
      <c r="Q16" s="307"/>
    </row>
    <row r="17" spans="1:17" ht="15.75" customHeight="1" x14ac:dyDescent="0.2">
      <c r="A17" s="205">
        <f t="shared" si="0"/>
        <v>9</v>
      </c>
      <c r="B17" s="31"/>
      <c r="C17" s="604" t="s">
        <v>169</v>
      </c>
      <c r="D17" s="605"/>
      <c r="E17" s="197" t="s">
        <v>286</v>
      </c>
      <c r="F17" s="198" t="s">
        <v>172</v>
      </c>
      <c r="G17" s="198" t="s">
        <v>172</v>
      </c>
      <c r="H17" s="426"/>
      <c r="I17" s="304"/>
      <c r="J17" s="305"/>
      <c r="K17" s="306"/>
      <c r="L17" s="306"/>
      <c r="M17" s="307"/>
      <c r="N17" s="305"/>
      <c r="O17" s="306"/>
      <c r="P17" s="306"/>
      <c r="Q17" s="307"/>
    </row>
    <row r="18" spans="1:17" ht="12.75" customHeight="1" x14ac:dyDescent="0.2">
      <c r="A18" s="205">
        <f t="shared" si="0"/>
        <v>10</v>
      </c>
      <c r="B18" s="5"/>
      <c r="C18" s="582" t="s">
        <v>44</v>
      </c>
      <c r="D18" s="549"/>
      <c r="E18" s="195" t="s">
        <v>287</v>
      </c>
      <c r="F18" s="196" t="s">
        <v>173</v>
      </c>
      <c r="G18" s="196" t="s">
        <v>212</v>
      </c>
      <c r="H18" s="426"/>
      <c r="I18" s="304"/>
      <c r="J18" s="305"/>
      <c r="K18" s="306"/>
      <c r="L18" s="308"/>
      <c r="M18" s="309"/>
      <c r="N18" s="310"/>
      <c r="O18" s="308"/>
      <c r="P18" s="308"/>
      <c r="Q18" s="309"/>
    </row>
    <row r="19" spans="1:17" s="76" customFormat="1" ht="16.5" customHeight="1" x14ac:dyDescent="0.2">
      <c r="A19" s="205">
        <f t="shared" si="0"/>
        <v>11</v>
      </c>
      <c r="B19" s="5"/>
      <c r="C19" s="598" t="s">
        <v>129</v>
      </c>
      <c r="D19" s="599"/>
      <c r="E19" s="195" t="s">
        <v>153</v>
      </c>
      <c r="F19" s="195" t="s">
        <v>130</v>
      </c>
      <c r="G19" s="364" t="s">
        <v>213</v>
      </c>
      <c r="H19" s="426"/>
      <c r="I19" s="304"/>
      <c r="J19" s="305"/>
      <c r="K19" s="306"/>
      <c r="L19" s="308"/>
      <c r="M19" s="309"/>
      <c r="N19" s="310"/>
      <c r="O19" s="308"/>
      <c r="P19" s="308"/>
      <c r="Q19" s="309"/>
    </row>
    <row r="20" spans="1:17" ht="24" customHeight="1" x14ac:dyDescent="0.2">
      <c r="A20" s="205">
        <f t="shared" si="0"/>
        <v>12</v>
      </c>
      <c r="B20" s="5"/>
      <c r="C20" s="582" t="s">
        <v>45</v>
      </c>
      <c r="D20" s="556"/>
      <c r="E20" s="195" t="s">
        <v>288</v>
      </c>
      <c r="F20" s="196" t="s">
        <v>330</v>
      </c>
      <c r="G20" s="196" t="s">
        <v>331</v>
      </c>
      <c r="H20" s="426"/>
      <c r="I20" s="304"/>
      <c r="J20" s="305"/>
      <c r="K20" s="306"/>
      <c r="L20" s="308"/>
      <c r="M20" s="309"/>
      <c r="N20" s="310"/>
      <c r="O20" s="308"/>
      <c r="P20" s="308"/>
      <c r="Q20" s="309"/>
    </row>
    <row r="21" spans="1:17" ht="18.75" customHeight="1" x14ac:dyDescent="0.2">
      <c r="A21" s="205">
        <f t="shared" si="0"/>
        <v>13</v>
      </c>
      <c r="B21" s="5"/>
      <c r="C21" s="582" t="s">
        <v>298</v>
      </c>
      <c r="D21" s="556"/>
      <c r="E21" s="195"/>
      <c r="F21" s="195"/>
      <c r="G21" s="364"/>
      <c r="H21" s="426"/>
      <c r="I21" s="304"/>
      <c r="J21" s="305"/>
      <c r="K21" s="306"/>
      <c r="L21" s="308"/>
      <c r="M21" s="309"/>
      <c r="N21" s="310"/>
      <c r="O21" s="308"/>
      <c r="P21" s="308"/>
      <c r="Q21" s="309"/>
    </row>
    <row r="22" spans="1:17" s="76" customFormat="1" ht="39.950000000000003" customHeight="1" x14ac:dyDescent="0.2">
      <c r="A22" s="205">
        <f t="shared" si="0"/>
        <v>14</v>
      </c>
      <c r="B22" s="25"/>
      <c r="C22" s="588" t="s">
        <v>131</v>
      </c>
      <c r="D22" s="589"/>
      <c r="E22" s="195" t="s">
        <v>337</v>
      </c>
      <c r="F22" s="195" t="s">
        <v>357</v>
      </c>
      <c r="G22" s="364" t="s">
        <v>338</v>
      </c>
      <c r="H22" s="338"/>
      <c r="I22" s="339"/>
      <c r="J22" s="449"/>
      <c r="K22" s="450"/>
      <c r="L22" s="451"/>
      <c r="M22" s="452"/>
      <c r="N22" s="453"/>
      <c r="O22" s="451"/>
      <c r="P22" s="451"/>
      <c r="Q22" s="452"/>
    </row>
    <row r="23" spans="1:17" ht="15" customHeight="1" x14ac:dyDescent="0.2">
      <c r="A23" s="205">
        <f t="shared" si="0"/>
        <v>15</v>
      </c>
      <c r="B23" s="7"/>
      <c r="C23" s="590" t="s">
        <v>191</v>
      </c>
      <c r="D23" s="591"/>
      <c r="E23" s="199" t="s">
        <v>103</v>
      </c>
      <c r="F23" s="200" t="s">
        <v>57</v>
      </c>
      <c r="G23" s="365" t="s">
        <v>210</v>
      </c>
      <c r="H23" s="360">
        <f t="shared" ref="H23:Q23" si="1">SUM(H9:H21)</f>
        <v>0</v>
      </c>
      <c r="I23" s="192">
        <f t="shared" si="1"/>
        <v>0</v>
      </c>
      <c r="J23" s="192">
        <f t="shared" si="1"/>
        <v>0</v>
      </c>
      <c r="K23" s="192">
        <f t="shared" si="1"/>
        <v>0</v>
      </c>
      <c r="L23" s="192">
        <f t="shared" si="1"/>
        <v>0</v>
      </c>
      <c r="M23" s="192">
        <f t="shared" si="1"/>
        <v>0</v>
      </c>
      <c r="N23" s="192">
        <f t="shared" si="1"/>
        <v>0</v>
      </c>
      <c r="O23" s="192">
        <f t="shared" si="1"/>
        <v>0</v>
      </c>
      <c r="P23" s="192">
        <f t="shared" si="1"/>
        <v>0</v>
      </c>
      <c r="Q23" s="192">
        <f t="shared" si="1"/>
        <v>0</v>
      </c>
    </row>
    <row r="24" spans="1:17" ht="14.25" customHeight="1" x14ac:dyDescent="0.2">
      <c r="A24" s="205">
        <f t="shared" si="0"/>
        <v>16</v>
      </c>
      <c r="B24" s="4"/>
      <c r="C24" s="592" t="s">
        <v>5</v>
      </c>
      <c r="D24" s="593"/>
      <c r="E24" s="197" t="s">
        <v>105</v>
      </c>
      <c r="F24" s="197" t="s">
        <v>58</v>
      </c>
      <c r="G24" s="366" t="s">
        <v>207</v>
      </c>
      <c r="H24" s="454"/>
      <c r="I24" s="455"/>
      <c r="J24" s="456"/>
      <c r="K24" s="457"/>
      <c r="L24" s="457"/>
      <c r="M24" s="458"/>
      <c r="N24" s="456"/>
      <c r="O24" s="457"/>
      <c r="P24" s="457"/>
      <c r="Q24" s="459"/>
    </row>
    <row r="25" spans="1:17" s="175" customFormat="1" ht="5.25" customHeight="1" x14ac:dyDescent="0.2">
      <c r="A25" s="205"/>
      <c r="B25" s="4"/>
      <c r="C25" s="367"/>
      <c r="D25" s="249"/>
      <c r="E25" s="241"/>
      <c r="F25" s="241"/>
      <c r="G25" s="368"/>
      <c r="H25" s="460"/>
      <c r="I25" s="461"/>
      <c r="J25" s="462"/>
      <c r="K25" s="463"/>
      <c r="L25" s="463"/>
      <c r="M25" s="464"/>
      <c r="N25" s="462"/>
      <c r="O25" s="463"/>
      <c r="P25" s="463"/>
      <c r="Q25" s="465"/>
    </row>
    <row r="26" spans="1:17" s="175" customFormat="1" ht="12" customHeight="1" x14ac:dyDescent="0.2">
      <c r="A26" s="205"/>
      <c r="B26" s="4"/>
      <c r="C26" s="583" t="s">
        <v>305</v>
      </c>
      <c r="D26" s="584"/>
      <c r="E26" s="226"/>
      <c r="F26" s="226"/>
      <c r="G26" s="369"/>
      <c r="H26" s="361"/>
      <c r="I26" s="227"/>
      <c r="J26" s="228"/>
      <c r="K26" s="229"/>
      <c r="L26" s="229"/>
      <c r="M26" s="230"/>
      <c r="N26" s="231"/>
      <c r="O26" s="232"/>
      <c r="P26" s="229"/>
      <c r="Q26" s="233"/>
    </row>
    <row r="27" spans="1:17" s="76" customFormat="1" ht="58.5" customHeight="1" x14ac:dyDescent="0.2">
      <c r="A27" s="205">
        <f>A24+1</f>
        <v>17</v>
      </c>
      <c r="B27" s="31"/>
      <c r="C27" s="585" t="s">
        <v>134</v>
      </c>
      <c r="D27" s="586"/>
      <c r="E27" s="195" t="s">
        <v>237</v>
      </c>
      <c r="F27" s="195" t="s">
        <v>238</v>
      </c>
      <c r="G27" s="364" t="s">
        <v>239</v>
      </c>
      <c r="H27" s="426"/>
      <c r="I27" s="304"/>
      <c r="J27" s="305"/>
      <c r="K27" s="306"/>
      <c r="L27" s="306"/>
      <c r="M27" s="307"/>
      <c r="N27" s="305"/>
      <c r="O27" s="306"/>
      <c r="P27" s="306"/>
      <c r="Q27" s="447"/>
    </row>
    <row r="28" spans="1:17" s="76" customFormat="1" ht="15.75" customHeight="1" x14ac:dyDescent="0.2">
      <c r="A28" s="205">
        <f t="shared" si="0"/>
        <v>18</v>
      </c>
      <c r="B28" s="31"/>
      <c r="C28" s="585" t="s">
        <v>135</v>
      </c>
      <c r="D28" s="587"/>
      <c r="E28" s="195" t="s">
        <v>154</v>
      </c>
      <c r="F28" s="195" t="s">
        <v>132</v>
      </c>
      <c r="G28" s="364" t="s">
        <v>216</v>
      </c>
      <c r="H28" s="426"/>
      <c r="I28" s="304"/>
      <c r="J28" s="305"/>
      <c r="K28" s="306"/>
      <c r="L28" s="306"/>
      <c r="M28" s="307"/>
      <c r="N28" s="305"/>
      <c r="O28" s="306"/>
      <c r="P28" s="306"/>
      <c r="Q28" s="447"/>
    </row>
    <row r="29" spans="1:17" s="76" customFormat="1" ht="33.75" customHeight="1" x14ac:dyDescent="0.2">
      <c r="A29" s="205">
        <f t="shared" si="0"/>
        <v>19</v>
      </c>
      <c r="B29" s="31"/>
      <c r="C29" s="600" t="s">
        <v>133</v>
      </c>
      <c r="D29" s="601"/>
      <c r="E29" s="195" t="s">
        <v>252</v>
      </c>
      <c r="F29" s="195" t="s">
        <v>240</v>
      </c>
      <c r="G29" s="364" t="s">
        <v>241</v>
      </c>
      <c r="H29" s="426"/>
      <c r="I29" s="304"/>
      <c r="J29" s="305"/>
      <c r="K29" s="306"/>
      <c r="L29" s="306"/>
      <c r="M29" s="307"/>
      <c r="N29" s="305"/>
      <c r="O29" s="306"/>
      <c r="P29" s="306"/>
      <c r="Q29" s="447"/>
    </row>
    <row r="30" spans="1:17" s="76" customFormat="1" ht="33.75" customHeight="1" x14ac:dyDescent="0.2">
      <c r="A30" s="205">
        <f t="shared" si="0"/>
        <v>20</v>
      </c>
      <c r="B30" s="31"/>
      <c r="C30" s="284" t="s">
        <v>301</v>
      </c>
      <c r="D30" s="285"/>
      <c r="E30" s="195" t="s">
        <v>253</v>
      </c>
      <c r="F30" s="195" t="s">
        <v>242</v>
      </c>
      <c r="G30" s="364" t="s">
        <v>243</v>
      </c>
      <c r="H30" s="426"/>
      <c r="I30" s="304"/>
      <c r="J30" s="305"/>
      <c r="K30" s="306"/>
      <c r="L30" s="306"/>
      <c r="M30" s="307"/>
      <c r="N30" s="305"/>
      <c r="O30" s="306"/>
      <c r="P30" s="306"/>
      <c r="Q30" s="447"/>
    </row>
    <row r="31" spans="1:17" s="175" customFormat="1" ht="12" customHeight="1" x14ac:dyDescent="0.2">
      <c r="A31" s="205">
        <f t="shared" si="0"/>
        <v>21</v>
      </c>
      <c r="B31" s="31"/>
      <c r="C31" s="606" t="s">
        <v>314</v>
      </c>
      <c r="D31" s="607"/>
      <c r="E31" s="195" t="s">
        <v>106</v>
      </c>
      <c r="F31" s="195" t="s">
        <v>59</v>
      </c>
      <c r="G31" s="364" t="s">
        <v>215</v>
      </c>
      <c r="H31" s="178">
        <f>SUM(H27:H30)</f>
        <v>0</v>
      </c>
      <c r="I31" s="179">
        <f t="shared" ref="I31:Q31" si="2">SUM(I27:I30)</f>
        <v>0</v>
      </c>
      <c r="J31" s="179">
        <f t="shared" si="2"/>
        <v>0</v>
      </c>
      <c r="K31" s="179">
        <f t="shared" si="2"/>
        <v>0</v>
      </c>
      <c r="L31" s="179">
        <f t="shared" si="2"/>
        <v>0</v>
      </c>
      <c r="M31" s="179">
        <f t="shared" si="2"/>
        <v>0</v>
      </c>
      <c r="N31" s="179">
        <f t="shared" si="2"/>
        <v>0</v>
      </c>
      <c r="O31" s="179">
        <f t="shared" si="2"/>
        <v>0</v>
      </c>
      <c r="P31" s="179">
        <f t="shared" si="2"/>
        <v>0</v>
      </c>
      <c r="Q31" s="234">
        <f t="shared" si="2"/>
        <v>0</v>
      </c>
    </row>
    <row r="32" spans="1:17" s="76" customFormat="1" ht="63.75" customHeight="1" x14ac:dyDescent="0.2">
      <c r="A32" s="205">
        <f>A31+1</f>
        <v>22</v>
      </c>
      <c r="B32" s="31"/>
      <c r="C32" s="585" t="s">
        <v>134</v>
      </c>
      <c r="D32" s="586"/>
      <c r="E32" s="208" t="s">
        <v>254</v>
      </c>
      <c r="F32" s="208" t="s">
        <v>244</v>
      </c>
      <c r="G32" s="208" t="s">
        <v>245</v>
      </c>
      <c r="H32" s="446"/>
      <c r="I32" s="304"/>
      <c r="J32" s="305"/>
      <c r="K32" s="306"/>
      <c r="L32" s="306"/>
      <c r="M32" s="307"/>
      <c r="N32" s="305"/>
      <c r="O32" s="306"/>
      <c r="P32" s="306"/>
      <c r="Q32" s="447"/>
    </row>
    <row r="33" spans="1:17" s="76" customFormat="1" ht="16.5" customHeight="1" x14ac:dyDescent="0.2">
      <c r="A33" s="205">
        <f t="shared" si="0"/>
        <v>23</v>
      </c>
      <c r="B33" s="31"/>
      <c r="C33" s="585" t="s">
        <v>135</v>
      </c>
      <c r="D33" s="587"/>
      <c r="E33" s="208" t="s">
        <v>155</v>
      </c>
      <c r="F33" s="208" t="s">
        <v>136</v>
      </c>
      <c r="G33" s="208" t="s">
        <v>218</v>
      </c>
      <c r="H33" s="446"/>
      <c r="I33" s="304"/>
      <c r="J33" s="305"/>
      <c r="K33" s="306"/>
      <c r="L33" s="306"/>
      <c r="M33" s="307"/>
      <c r="N33" s="305"/>
      <c r="O33" s="306"/>
      <c r="P33" s="306"/>
      <c r="Q33" s="447"/>
    </row>
    <row r="34" spans="1:17" s="76" customFormat="1" ht="36.75" customHeight="1" x14ac:dyDescent="0.2">
      <c r="A34" s="205">
        <f t="shared" si="0"/>
        <v>24</v>
      </c>
      <c r="B34" s="31"/>
      <c r="C34" s="600" t="s">
        <v>133</v>
      </c>
      <c r="D34" s="601"/>
      <c r="E34" s="208" t="s">
        <v>255</v>
      </c>
      <c r="F34" s="208" t="s">
        <v>246</v>
      </c>
      <c r="G34" s="208" t="s">
        <v>247</v>
      </c>
      <c r="H34" s="446"/>
      <c r="I34" s="304"/>
      <c r="J34" s="305"/>
      <c r="K34" s="306"/>
      <c r="L34" s="306"/>
      <c r="M34" s="307"/>
      <c r="N34" s="305"/>
      <c r="O34" s="306"/>
      <c r="P34" s="306"/>
      <c r="Q34" s="447"/>
    </row>
    <row r="35" spans="1:17" s="76" customFormat="1" ht="43.5" customHeight="1" x14ac:dyDescent="0.2">
      <c r="A35" s="205">
        <f t="shared" si="0"/>
        <v>25</v>
      </c>
      <c r="B35" s="31"/>
      <c r="C35" s="594" t="s">
        <v>306</v>
      </c>
      <c r="D35" s="595"/>
      <c r="E35" s="208" t="s">
        <v>256</v>
      </c>
      <c r="F35" s="208" t="s">
        <v>248</v>
      </c>
      <c r="G35" s="208" t="s">
        <v>249</v>
      </c>
      <c r="H35" s="448"/>
      <c r="I35" s="441"/>
      <c r="J35" s="442"/>
      <c r="K35" s="443"/>
      <c r="L35" s="443"/>
      <c r="M35" s="444"/>
      <c r="N35" s="442"/>
      <c r="O35" s="443"/>
      <c r="P35" s="443"/>
      <c r="Q35" s="445"/>
    </row>
    <row r="36" spans="1:17" s="175" customFormat="1" ht="15.75" customHeight="1" x14ac:dyDescent="0.2">
      <c r="A36" s="205">
        <f t="shared" ref="A36:A37" si="3">A35+1</f>
        <v>26</v>
      </c>
      <c r="B36" s="31"/>
      <c r="C36" s="248" t="s">
        <v>313</v>
      </c>
      <c r="D36" s="235"/>
      <c r="E36" s="199" t="s">
        <v>107</v>
      </c>
      <c r="F36" s="199" t="s">
        <v>60</v>
      </c>
      <c r="G36" s="365" t="s">
        <v>217</v>
      </c>
      <c r="H36" s="432">
        <f>SUM(H32:H35)</f>
        <v>0</v>
      </c>
      <c r="I36" s="433">
        <f t="shared" ref="I36" si="4">SUM(I32:I35)</f>
        <v>0</v>
      </c>
      <c r="J36" s="433">
        <f t="shared" ref="J36" si="5">SUM(J32:J35)</f>
        <v>0</v>
      </c>
      <c r="K36" s="433">
        <f t="shared" ref="K36" si="6">SUM(K32:K35)</f>
        <v>0</v>
      </c>
      <c r="L36" s="433">
        <f t="shared" ref="L36" si="7">SUM(L32:L35)</f>
        <v>0</v>
      </c>
      <c r="M36" s="433">
        <f t="shared" ref="M36" si="8">SUM(M32:M35)</f>
        <v>0</v>
      </c>
      <c r="N36" s="433">
        <f t="shared" ref="N36" si="9">SUM(N32:N35)</f>
        <v>0</v>
      </c>
      <c r="O36" s="433">
        <f t="shared" ref="O36" si="10">SUM(O32:O35)</f>
        <v>0</v>
      </c>
      <c r="P36" s="433">
        <f t="shared" ref="P36" si="11">SUM(P32:P35)</f>
        <v>0</v>
      </c>
      <c r="Q36" s="434">
        <f t="shared" ref="Q36" si="12">SUM(Q32:Q35)</f>
        <v>0</v>
      </c>
    </row>
    <row r="37" spans="1:17" ht="11.25" customHeight="1" x14ac:dyDescent="0.2">
      <c r="A37" s="205">
        <f t="shared" si="3"/>
        <v>27</v>
      </c>
      <c r="B37" s="4"/>
      <c r="C37" s="596" t="s">
        <v>7</v>
      </c>
      <c r="D37" s="597"/>
      <c r="E37" s="207" t="s">
        <v>108</v>
      </c>
      <c r="F37" s="207" t="s">
        <v>61</v>
      </c>
      <c r="G37" s="370" t="s">
        <v>219</v>
      </c>
      <c r="H37" s="427"/>
      <c r="I37" s="428"/>
      <c r="J37" s="429"/>
      <c r="K37" s="430"/>
      <c r="L37" s="430"/>
      <c r="M37" s="431"/>
      <c r="N37" s="429"/>
      <c r="O37" s="430"/>
      <c r="P37" s="430"/>
      <c r="Q37" s="431"/>
    </row>
    <row r="38" spans="1:17" ht="12.75" customHeight="1" x14ac:dyDescent="0.2">
      <c r="A38" s="205">
        <f t="shared" si="0"/>
        <v>28</v>
      </c>
      <c r="B38" s="4"/>
      <c r="C38" s="598" t="s">
        <v>8</v>
      </c>
      <c r="D38" s="599"/>
      <c r="E38" s="195" t="s">
        <v>257</v>
      </c>
      <c r="F38" s="195" t="s">
        <v>250</v>
      </c>
      <c r="G38" s="364" t="s">
        <v>251</v>
      </c>
      <c r="H38" s="426"/>
      <c r="I38" s="304"/>
      <c r="J38" s="305"/>
      <c r="K38" s="306"/>
      <c r="L38" s="306"/>
      <c r="M38" s="307"/>
      <c r="N38" s="305"/>
      <c r="O38" s="306"/>
      <c r="P38" s="306"/>
      <c r="Q38" s="307"/>
    </row>
    <row r="39" spans="1:17" s="76" customFormat="1" ht="14.25" customHeight="1" x14ac:dyDescent="0.2">
      <c r="A39" s="205">
        <f t="shared" si="0"/>
        <v>29</v>
      </c>
      <c r="B39" s="4"/>
      <c r="C39" s="598" t="s">
        <v>176</v>
      </c>
      <c r="D39" s="599"/>
      <c r="E39" s="195" t="s">
        <v>291</v>
      </c>
      <c r="F39" s="181" t="s">
        <v>175</v>
      </c>
      <c r="G39" s="181" t="s">
        <v>220</v>
      </c>
      <c r="H39" s="426"/>
      <c r="I39" s="304"/>
      <c r="J39" s="305"/>
      <c r="K39" s="306"/>
      <c r="L39" s="306"/>
      <c r="M39" s="307"/>
      <c r="N39" s="305"/>
      <c r="O39" s="306"/>
      <c r="P39" s="306"/>
      <c r="Q39" s="307"/>
    </row>
    <row r="40" spans="1:17" x14ac:dyDescent="0.2">
      <c r="A40" s="205">
        <f t="shared" si="0"/>
        <v>30</v>
      </c>
      <c r="B40" s="4"/>
      <c r="C40" s="598" t="s">
        <v>319</v>
      </c>
      <c r="D40" s="599"/>
      <c r="E40" s="195"/>
      <c r="F40" s="195"/>
      <c r="G40" s="364"/>
      <c r="H40" s="426"/>
      <c r="I40" s="304"/>
      <c r="J40" s="305"/>
      <c r="K40" s="306"/>
      <c r="L40" s="306"/>
      <c r="M40" s="307"/>
      <c r="N40" s="305"/>
      <c r="O40" s="306"/>
      <c r="P40" s="306"/>
      <c r="Q40" s="307"/>
    </row>
    <row r="41" spans="1:17" ht="18" customHeight="1" x14ac:dyDescent="0.2">
      <c r="A41" s="205">
        <f t="shared" si="0"/>
        <v>31</v>
      </c>
      <c r="B41" s="7"/>
      <c r="C41" s="614" t="s">
        <v>317</v>
      </c>
      <c r="D41" s="615"/>
      <c r="E41" s="197" t="s">
        <v>109</v>
      </c>
      <c r="F41" s="237" t="s">
        <v>62</v>
      </c>
      <c r="G41" s="366" t="s">
        <v>208</v>
      </c>
      <c r="H41" s="359">
        <f>H23+H31+H36+H37+H38+H39+H40-H24</f>
        <v>0</v>
      </c>
      <c r="I41" s="201">
        <f t="shared" ref="I41:Q41" si="13">I23+I31+I36+I37+I38+I39+I40-I24</f>
        <v>0</v>
      </c>
      <c r="J41" s="201">
        <f t="shared" si="13"/>
        <v>0</v>
      </c>
      <c r="K41" s="201">
        <f t="shared" si="13"/>
        <v>0</v>
      </c>
      <c r="L41" s="201">
        <f t="shared" si="13"/>
        <v>0</v>
      </c>
      <c r="M41" s="201">
        <f t="shared" si="13"/>
        <v>0</v>
      </c>
      <c r="N41" s="201">
        <f t="shared" si="13"/>
        <v>0</v>
      </c>
      <c r="O41" s="201">
        <f t="shared" si="13"/>
        <v>0</v>
      </c>
      <c r="P41" s="201">
        <f t="shared" si="13"/>
        <v>0</v>
      </c>
      <c r="Q41" s="201">
        <f t="shared" si="13"/>
        <v>0</v>
      </c>
    </row>
    <row r="42" spans="1:17" s="175" customFormat="1" ht="6.75" customHeight="1" x14ac:dyDescent="0.2">
      <c r="A42" s="205"/>
      <c r="B42" s="7"/>
      <c r="C42" s="371"/>
      <c r="D42" s="240"/>
      <c r="E42" s="241"/>
      <c r="F42" s="242"/>
      <c r="G42" s="368"/>
      <c r="H42" s="246"/>
      <c r="I42" s="243"/>
      <c r="J42" s="244"/>
      <c r="K42" s="245"/>
      <c r="L42" s="245"/>
      <c r="M42" s="246"/>
      <c r="N42" s="244"/>
      <c r="O42" s="245"/>
      <c r="P42" s="245"/>
      <c r="Q42" s="245"/>
    </row>
    <row r="43" spans="1:17" s="175" customFormat="1" x14ac:dyDescent="0.2">
      <c r="A43" s="205"/>
      <c r="B43" s="4"/>
      <c r="C43" s="583" t="s">
        <v>147</v>
      </c>
      <c r="D43" s="584"/>
      <c r="E43" s="226"/>
      <c r="F43" s="226"/>
      <c r="G43" s="369"/>
      <c r="H43" s="361"/>
      <c r="I43" s="227"/>
      <c r="J43" s="228"/>
      <c r="K43" s="229"/>
      <c r="L43" s="229"/>
      <c r="M43" s="230"/>
      <c r="N43" s="231"/>
      <c r="O43" s="232"/>
      <c r="P43" s="229"/>
      <c r="Q43" s="233"/>
    </row>
    <row r="44" spans="1:17" s="175" customFormat="1" ht="33" customHeight="1" x14ac:dyDescent="0.2">
      <c r="A44" s="205">
        <f>A41+1</f>
        <v>32</v>
      </c>
      <c r="B44" s="77"/>
      <c r="C44" s="604" t="s">
        <v>310</v>
      </c>
      <c r="D44" s="605"/>
      <c r="E44" s="78"/>
      <c r="F44" s="78"/>
      <c r="G44" s="372"/>
      <c r="H44" s="418"/>
      <c r="I44" s="419"/>
      <c r="J44" s="420"/>
      <c r="K44" s="421"/>
      <c r="L44" s="421"/>
      <c r="M44" s="422"/>
      <c r="N44" s="423"/>
      <c r="O44" s="424"/>
      <c r="P44" s="421"/>
      <c r="Q44" s="435"/>
    </row>
    <row r="45" spans="1:17" s="175" customFormat="1" ht="60" customHeight="1" x14ac:dyDescent="0.2">
      <c r="A45" s="205">
        <f>A44+1</f>
        <v>33</v>
      </c>
      <c r="B45" s="34"/>
      <c r="C45" s="598" t="s">
        <v>362</v>
      </c>
      <c r="D45" s="599"/>
      <c r="E45" s="207" t="s">
        <v>289</v>
      </c>
      <c r="F45" s="180" t="s">
        <v>236</v>
      </c>
      <c r="G45" s="180" t="s">
        <v>290</v>
      </c>
      <c r="H45" s="427"/>
      <c r="I45" s="428"/>
      <c r="J45" s="429"/>
      <c r="K45" s="430"/>
      <c r="L45" s="436"/>
      <c r="M45" s="437"/>
      <c r="N45" s="438"/>
      <c r="O45" s="436"/>
      <c r="P45" s="436"/>
      <c r="Q45" s="439"/>
    </row>
    <row r="46" spans="1:17" s="175" customFormat="1" ht="17.25" customHeight="1" x14ac:dyDescent="0.2">
      <c r="A46" s="205">
        <f>A45+1</f>
        <v>34</v>
      </c>
      <c r="B46" s="34"/>
      <c r="C46" s="616" t="s">
        <v>311</v>
      </c>
      <c r="D46" s="617"/>
      <c r="E46" s="239" t="s">
        <v>104</v>
      </c>
      <c r="F46" s="239" t="s">
        <v>308</v>
      </c>
      <c r="G46" s="373" t="s">
        <v>308</v>
      </c>
      <c r="H46" s="440"/>
      <c r="I46" s="441"/>
      <c r="J46" s="442"/>
      <c r="K46" s="443"/>
      <c r="L46" s="443"/>
      <c r="M46" s="444"/>
      <c r="N46" s="442"/>
      <c r="O46" s="443"/>
      <c r="P46" s="443"/>
      <c r="Q46" s="445"/>
    </row>
    <row r="47" spans="1:17" s="175" customFormat="1" x14ac:dyDescent="0.2">
      <c r="A47" s="205"/>
      <c r="B47" s="34"/>
      <c r="C47" s="374"/>
      <c r="D47" s="238"/>
      <c r="E47" s="207"/>
      <c r="F47" s="207"/>
      <c r="G47" s="370"/>
      <c r="H47" s="427"/>
      <c r="I47" s="428"/>
      <c r="J47" s="429"/>
      <c r="K47" s="430"/>
      <c r="L47" s="430"/>
      <c r="M47" s="431"/>
      <c r="N47" s="429"/>
      <c r="O47" s="430"/>
      <c r="P47" s="430"/>
      <c r="Q47" s="431"/>
    </row>
    <row r="48" spans="1:17" s="71" customFormat="1" ht="24" customHeight="1" x14ac:dyDescent="0.2">
      <c r="A48" s="202">
        <f>A46+1</f>
        <v>35</v>
      </c>
      <c r="B48" s="174"/>
      <c r="C48" s="608" t="s">
        <v>32</v>
      </c>
      <c r="D48" s="609"/>
      <c r="E48" s="195" t="s">
        <v>307</v>
      </c>
      <c r="F48" s="180" t="s">
        <v>328</v>
      </c>
      <c r="G48" s="180" t="s">
        <v>328</v>
      </c>
      <c r="H48" s="426"/>
      <c r="I48" s="304"/>
      <c r="J48" s="305"/>
      <c r="K48" s="306"/>
      <c r="L48" s="306"/>
      <c r="M48" s="307"/>
      <c r="N48" s="305"/>
      <c r="O48" s="306"/>
      <c r="P48" s="306"/>
      <c r="Q48" s="307"/>
    </row>
    <row r="49" spans="1:18" s="71" customFormat="1" ht="49.5" customHeight="1" x14ac:dyDescent="0.2">
      <c r="A49" s="202">
        <f>A48+1</f>
        <v>36</v>
      </c>
      <c r="B49" s="174"/>
      <c r="C49" s="608" t="s">
        <v>31</v>
      </c>
      <c r="D49" s="610"/>
      <c r="E49" s="195" t="s">
        <v>307</v>
      </c>
      <c r="F49" s="180" t="s">
        <v>329</v>
      </c>
      <c r="G49" s="180" t="s">
        <v>358</v>
      </c>
      <c r="H49" s="426"/>
      <c r="I49" s="304"/>
      <c r="J49" s="305"/>
      <c r="K49" s="306"/>
      <c r="L49" s="308"/>
      <c r="M49" s="309"/>
      <c r="N49" s="310"/>
      <c r="O49" s="308"/>
      <c r="P49" s="308"/>
      <c r="Q49" s="309"/>
    </row>
    <row r="50" spans="1:18" ht="12" customHeight="1" x14ac:dyDescent="0.2">
      <c r="A50" s="202">
        <f>A49+1</f>
        <v>37</v>
      </c>
      <c r="B50" s="5"/>
      <c r="C50" s="611" t="s">
        <v>10</v>
      </c>
      <c r="D50" s="612"/>
      <c r="E50" s="195" t="s">
        <v>110</v>
      </c>
      <c r="F50" s="180" t="s">
        <v>71</v>
      </c>
      <c r="G50" s="180" t="s">
        <v>221</v>
      </c>
      <c r="H50" s="426"/>
      <c r="I50" s="304"/>
      <c r="J50" s="305"/>
      <c r="K50" s="306"/>
      <c r="L50" s="308"/>
      <c r="M50" s="309"/>
      <c r="N50" s="310"/>
      <c r="O50" s="308"/>
      <c r="P50" s="308"/>
      <c r="Q50" s="309"/>
    </row>
    <row r="51" spans="1:18" x14ac:dyDescent="0.2">
      <c r="A51" s="205">
        <f t="shared" ref="A51:A52" si="14">A50+1</f>
        <v>38</v>
      </c>
      <c r="B51" s="5"/>
      <c r="C51" s="598" t="s">
        <v>318</v>
      </c>
      <c r="D51" s="613"/>
      <c r="E51" s="376"/>
      <c r="F51" s="180"/>
      <c r="G51" s="180"/>
      <c r="H51" s="426"/>
      <c r="I51" s="304"/>
      <c r="J51" s="305"/>
      <c r="K51" s="306"/>
      <c r="L51" s="308"/>
      <c r="M51" s="309"/>
      <c r="N51" s="310"/>
      <c r="O51" s="308"/>
      <c r="P51" s="308"/>
      <c r="Q51" s="309"/>
    </row>
    <row r="52" spans="1:18" ht="15.75" customHeight="1" x14ac:dyDescent="0.2">
      <c r="A52" s="205">
        <f t="shared" si="14"/>
        <v>39</v>
      </c>
      <c r="B52" s="7"/>
      <c r="C52" s="618" t="s">
        <v>359</v>
      </c>
      <c r="D52" s="619"/>
      <c r="E52" s="128" t="s">
        <v>111</v>
      </c>
      <c r="F52" s="209" t="s">
        <v>56</v>
      </c>
      <c r="G52" s="377" t="s">
        <v>209</v>
      </c>
      <c r="H52" s="360">
        <f t="shared" ref="H52:Q52" si="15">SUM(H48:H51)</f>
        <v>0</v>
      </c>
      <c r="I52" s="192">
        <f t="shared" si="15"/>
        <v>0</v>
      </c>
      <c r="J52" s="192">
        <f t="shared" si="15"/>
        <v>0</v>
      </c>
      <c r="K52" s="192">
        <f t="shared" si="15"/>
        <v>0</v>
      </c>
      <c r="L52" s="192">
        <f t="shared" si="15"/>
        <v>0</v>
      </c>
      <c r="M52" s="192">
        <f t="shared" si="15"/>
        <v>0</v>
      </c>
      <c r="N52" s="192">
        <f t="shared" si="15"/>
        <v>0</v>
      </c>
      <c r="O52" s="192">
        <f t="shared" si="15"/>
        <v>0</v>
      </c>
      <c r="P52" s="192">
        <f t="shared" si="15"/>
        <v>0</v>
      </c>
      <c r="Q52" s="192">
        <f t="shared" si="15"/>
        <v>0</v>
      </c>
    </row>
    <row r="53" spans="1:18" x14ac:dyDescent="0.2">
      <c r="A53" s="205"/>
      <c r="B53" s="61"/>
      <c r="C53" s="378"/>
      <c r="D53" s="88"/>
      <c r="E53" s="43"/>
      <c r="F53" s="207"/>
      <c r="G53" s="370"/>
      <c r="H53" s="106"/>
      <c r="I53" s="8"/>
      <c r="J53" s="9"/>
      <c r="K53" s="10"/>
      <c r="L53" s="10"/>
      <c r="M53" s="11"/>
      <c r="N53" s="12"/>
      <c r="O53" s="13"/>
      <c r="P53" s="10"/>
      <c r="Q53" s="14"/>
    </row>
    <row r="54" spans="1:18" s="35" customFormat="1" ht="18.75" customHeight="1" x14ac:dyDescent="0.2">
      <c r="A54" s="205">
        <f>A52+1</f>
        <v>40</v>
      </c>
      <c r="B54" s="48"/>
      <c r="C54" s="620" t="s">
        <v>52</v>
      </c>
      <c r="D54" s="621"/>
      <c r="E54" s="43" t="s">
        <v>112</v>
      </c>
      <c r="F54" s="207" t="s">
        <v>63</v>
      </c>
      <c r="G54" s="370" t="s">
        <v>222</v>
      </c>
      <c r="H54" s="418"/>
      <c r="I54" s="419"/>
      <c r="J54" s="420"/>
      <c r="K54" s="421"/>
      <c r="L54" s="421"/>
      <c r="M54" s="422"/>
      <c r="N54" s="423"/>
      <c r="O54" s="424"/>
      <c r="P54" s="421"/>
      <c r="Q54" s="425"/>
    </row>
    <row r="55" spans="1:18" ht="24.75" customHeight="1" x14ac:dyDescent="0.2">
      <c r="A55" s="205">
        <f>A54+1</f>
        <v>41</v>
      </c>
      <c r="B55" s="5"/>
      <c r="C55" s="611" t="s">
        <v>12</v>
      </c>
      <c r="D55" s="612"/>
      <c r="E55" s="42" t="s">
        <v>113</v>
      </c>
      <c r="F55" s="195" t="s">
        <v>64</v>
      </c>
      <c r="G55" s="364" t="s">
        <v>223</v>
      </c>
      <c r="H55" s="426"/>
      <c r="I55" s="304"/>
      <c r="J55" s="305"/>
      <c r="K55" s="306"/>
      <c r="L55" s="308"/>
      <c r="M55" s="309"/>
      <c r="N55" s="310"/>
      <c r="O55" s="308"/>
      <c r="P55" s="308"/>
      <c r="Q55" s="309"/>
    </row>
    <row r="56" spans="1:18" s="35" customFormat="1" ht="14.25" customHeight="1" x14ac:dyDescent="0.2">
      <c r="A56" s="205">
        <f>A55+1</f>
        <v>42</v>
      </c>
      <c r="B56" s="5"/>
      <c r="C56" s="598" t="s">
        <v>53</v>
      </c>
      <c r="D56" s="599"/>
      <c r="E56" s="42" t="s">
        <v>114</v>
      </c>
      <c r="F56" s="195" t="s">
        <v>65</v>
      </c>
      <c r="G56" s="364" t="s">
        <v>224</v>
      </c>
      <c r="H56" s="426"/>
      <c r="I56" s="304"/>
      <c r="J56" s="305"/>
      <c r="K56" s="306"/>
      <c r="L56" s="308"/>
      <c r="M56" s="309"/>
      <c r="N56" s="310"/>
      <c r="O56" s="308"/>
      <c r="P56" s="308"/>
      <c r="Q56" s="309"/>
    </row>
    <row r="57" spans="1:18" ht="14.25" customHeight="1" x14ac:dyDescent="0.2">
      <c r="A57" s="205">
        <f t="shared" ref="A57:A59" si="16">A56+1</f>
        <v>43</v>
      </c>
      <c r="B57" s="5"/>
      <c r="C57" s="611" t="s">
        <v>13</v>
      </c>
      <c r="D57" s="612"/>
      <c r="E57" s="42" t="s">
        <v>115</v>
      </c>
      <c r="F57" s="195" t="s">
        <v>66</v>
      </c>
      <c r="G57" s="364" t="s">
        <v>225</v>
      </c>
      <c r="H57" s="426"/>
      <c r="I57" s="304"/>
      <c r="J57" s="305"/>
      <c r="K57" s="306"/>
      <c r="L57" s="308"/>
      <c r="M57" s="309"/>
      <c r="N57" s="310"/>
      <c r="O57" s="308"/>
      <c r="P57" s="308"/>
      <c r="Q57" s="309"/>
    </row>
    <row r="58" spans="1:18" ht="25.5" customHeight="1" x14ac:dyDescent="0.2">
      <c r="A58" s="205">
        <f t="shared" si="16"/>
        <v>44</v>
      </c>
      <c r="B58" s="5"/>
      <c r="C58" s="611" t="s">
        <v>14</v>
      </c>
      <c r="D58" s="612"/>
      <c r="E58" s="42" t="s">
        <v>258</v>
      </c>
      <c r="F58" s="210" t="s">
        <v>323</v>
      </c>
      <c r="G58" s="364" t="s">
        <v>332</v>
      </c>
      <c r="H58" s="426"/>
      <c r="I58" s="304"/>
      <c r="J58" s="305"/>
      <c r="K58" s="306"/>
      <c r="L58" s="308"/>
      <c r="M58" s="309"/>
      <c r="N58" s="310"/>
      <c r="O58" s="308"/>
      <c r="P58" s="308"/>
      <c r="Q58" s="309"/>
    </row>
    <row r="59" spans="1:18" ht="15" customHeight="1" x14ac:dyDescent="0.2">
      <c r="A59" s="205">
        <f t="shared" si="16"/>
        <v>45</v>
      </c>
      <c r="B59" s="6"/>
      <c r="C59" s="618" t="s">
        <v>360</v>
      </c>
      <c r="D59" s="619"/>
      <c r="E59" s="128" t="s">
        <v>116</v>
      </c>
      <c r="F59" s="209" t="s">
        <v>325</v>
      </c>
      <c r="G59" s="377" t="s">
        <v>326</v>
      </c>
      <c r="H59" s="360">
        <f>SUM(H54:H58)</f>
        <v>0</v>
      </c>
      <c r="I59" s="192">
        <f>SUM(I54:I58)</f>
        <v>0</v>
      </c>
      <c r="J59" s="193">
        <f t="shared" ref="J59:Q59" si="17">SUM(J54:J58)</f>
        <v>0</v>
      </c>
      <c r="K59" s="193">
        <f t="shared" si="17"/>
        <v>0</v>
      </c>
      <c r="L59" s="193">
        <f t="shared" si="17"/>
        <v>0</v>
      </c>
      <c r="M59" s="193">
        <f t="shared" si="17"/>
        <v>0</v>
      </c>
      <c r="N59" s="193">
        <f t="shared" si="17"/>
        <v>0</v>
      </c>
      <c r="O59" s="193">
        <f t="shared" si="17"/>
        <v>0</v>
      </c>
      <c r="P59" s="193">
        <f t="shared" si="17"/>
        <v>0</v>
      </c>
      <c r="Q59" s="193">
        <f t="shared" si="17"/>
        <v>0</v>
      </c>
    </row>
    <row r="60" spans="1:18" x14ac:dyDescent="0.2">
      <c r="A60" s="205"/>
      <c r="B60" s="21"/>
      <c r="C60" s="116"/>
      <c r="D60" s="135"/>
      <c r="E60" s="138"/>
      <c r="F60" s="138"/>
      <c r="G60" s="138"/>
      <c r="H60" s="136"/>
      <c r="I60" s="136"/>
      <c r="J60" s="22"/>
      <c r="K60" s="22"/>
      <c r="L60" s="22"/>
      <c r="M60" s="22"/>
      <c r="N60" s="22"/>
      <c r="O60" s="22"/>
      <c r="P60" s="22"/>
      <c r="Q60" s="22"/>
    </row>
    <row r="61" spans="1:18" x14ac:dyDescent="0.2">
      <c r="A61" s="205"/>
      <c r="B61" s="21"/>
      <c r="C61" s="116"/>
      <c r="D61" s="117"/>
      <c r="E61" s="137"/>
      <c r="F61" s="137"/>
      <c r="G61" s="137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8" x14ac:dyDescent="0.2">
      <c r="A62" s="205"/>
      <c r="B62" s="140" t="s">
        <v>27</v>
      </c>
      <c r="C62" s="131" t="s">
        <v>147</v>
      </c>
      <c r="D62" s="132"/>
      <c r="E62" s="133"/>
      <c r="F62" s="133"/>
      <c r="G62" s="133"/>
      <c r="H62" s="162" t="s">
        <v>201</v>
      </c>
      <c r="I62" s="162" t="s">
        <v>201</v>
      </c>
      <c r="J62" s="162" t="s">
        <v>201</v>
      </c>
      <c r="K62" s="162" t="s">
        <v>201</v>
      </c>
      <c r="L62" s="162" t="s">
        <v>201</v>
      </c>
      <c r="M62" s="162" t="s">
        <v>201</v>
      </c>
      <c r="N62" s="162" t="s">
        <v>201</v>
      </c>
      <c r="O62" s="162" t="s">
        <v>201</v>
      </c>
      <c r="P62" s="162" t="s">
        <v>201</v>
      </c>
      <c r="Q62" s="162" t="s">
        <v>201</v>
      </c>
      <c r="R62" s="134"/>
    </row>
    <row r="63" spans="1:18" x14ac:dyDescent="0.2">
      <c r="A63" s="205">
        <f>A59+1</f>
        <v>46</v>
      </c>
      <c r="B63" s="139"/>
      <c r="C63" s="622" t="s">
        <v>177</v>
      </c>
      <c r="D63" s="623"/>
      <c r="E63" s="130"/>
      <c r="F63" s="130"/>
      <c r="G63" s="130"/>
      <c r="H63" s="397"/>
      <c r="I63" s="397"/>
      <c r="J63" s="398"/>
      <c r="K63" s="399"/>
      <c r="L63" s="400"/>
      <c r="M63" s="401"/>
      <c r="N63" s="402"/>
      <c r="O63" s="400"/>
      <c r="P63" s="400"/>
      <c r="Q63" s="403"/>
    </row>
    <row r="64" spans="1:18" x14ac:dyDescent="0.2">
      <c r="A64" s="205">
        <f>A63+1</f>
        <v>47</v>
      </c>
      <c r="B64" s="33"/>
      <c r="C64" s="624" t="s">
        <v>178</v>
      </c>
      <c r="D64" s="625"/>
      <c r="E64" s="42"/>
      <c r="F64" s="42"/>
      <c r="G64" s="42"/>
      <c r="H64" s="404"/>
      <c r="I64" s="404"/>
      <c r="J64" s="405"/>
      <c r="K64" s="406"/>
      <c r="L64" s="407"/>
      <c r="M64" s="408"/>
      <c r="N64" s="409"/>
      <c r="O64" s="407"/>
      <c r="P64" s="407"/>
      <c r="Q64" s="410"/>
    </row>
    <row r="65" spans="1:17" s="76" customFormat="1" x14ac:dyDescent="0.2">
      <c r="A65" s="205">
        <v>48</v>
      </c>
      <c r="B65" s="33"/>
      <c r="C65" s="624" t="s">
        <v>179</v>
      </c>
      <c r="D65" s="625"/>
      <c r="E65" s="42"/>
      <c r="F65" s="42"/>
      <c r="G65" s="42"/>
      <c r="H65" s="404"/>
      <c r="I65" s="404"/>
      <c r="J65" s="405"/>
      <c r="K65" s="406"/>
      <c r="L65" s="407"/>
      <c r="M65" s="408"/>
      <c r="N65" s="409"/>
      <c r="O65" s="407"/>
      <c r="P65" s="407"/>
      <c r="Q65" s="410"/>
    </row>
    <row r="66" spans="1:17" s="76" customFormat="1" x14ac:dyDescent="0.2">
      <c r="A66" s="205">
        <v>49</v>
      </c>
      <c r="B66" s="33"/>
      <c r="C66" s="624" t="s">
        <v>180</v>
      </c>
      <c r="D66" s="625"/>
      <c r="E66" s="42"/>
      <c r="F66" s="42"/>
      <c r="G66" s="42"/>
      <c r="H66" s="404"/>
      <c r="I66" s="404"/>
      <c r="J66" s="405"/>
      <c r="K66" s="406"/>
      <c r="L66" s="407"/>
      <c r="M66" s="408"/>
      <c r="N66" s="409"/>
      <c r="O66" s="407"/>
      <c r="P66" s="407"/>
      <c r="Q66" s="410"/>
    </row>
    <row r="67" spans="1:17" x14ac:dyDescent="0.2">
      <c r="A67" s="205">
        <v>50</v>
      </c>
      <c r="B67" s="33"/>
      <c r="C67" s="624" t="s">
        <v>181</v>
      </c>
      <c r="D67" s="625"/>
      <c r="E67" s="42"/>
      <c r="F67" s="42"/>
      <c r="G67" s="42"/>
      <c r="H67" s="404"/>
      <c r="I67" s="404"/>
      <c r="J67" s="405"/>
      <c r="K67" s="406"/>
      <c r="L67" s="407"/>
      <c r="M67" s="408"/>
      <c r="N67" s="409"/>
      <c r="O67" s="407"/>
      <c r="P67" s="407"/>
      <c r="Q67" s="410"/>
    </row>
    <row r="68" spans="1:17" x14ac:dyDescent="0.2">
      <c r="A68" s="205">
        <v>51</v>
      </c>
      <c r="B68" s="33"/>
      <c r="C68" s="624" t="s">
        <v>182</v>
      </c>
      <c r="D68" s="625"/>
      <c r="E68" s="42"/>
      <c r="F68" s="42"/>
      <c r="G68" s="42"/>
      <c r="H68" s="404"/>
      <c r="I68" s="404"/>
      <c r="J68" s="405"/>
      <c r="K68" s="406"/>
      <c r="L68" s="407"/>
      <c r="M68" s="408"/>
      <c r="N68" s="409"/>
      <c r="O68" s="407"/>
      <c r="P68" s="407"/>
      <c r="Q68" s="410"/>
    </row>
    <row r="69" spans="1:17" x14ac:dyDescent="0.2">
      <c r="A69" s="205">
        <f>A68+1</f>
        <v>52</v>
      </c>
      <c r="B69" s="33"/>
      <c r="C69" s="627" t="s">
        <v>183</v>
      </c>
      <c r="D69" s="628"/>
      <c r="E69" s="127"/>
      <c r="F69" s="127"/>
      <c r="G69" s="127"/>
      <c r="H69" s="411"/>
      <c r="I69" s="411"/>
      <c r="J69" s="412"/>
      <c r="K69" s="413"/>
      <c r="L69" s="414"/>
      <c r="M69" s="415"/>
      <c r="N69" s="416"/>
      <c r="O69" s="414"/>
      <c r="P69" s="414"/>
      <c r="Q69" s="417"/>
    </row>
    <row r="70" spans="1:17" x14ac:dyDescent="0.2">
      <c r="A70" s="205"/>
      <c r="C70" s="281"/>
      <c r="D70" s="281"/>
      <c r="E70" s="44"/>
      <c r="F70" s="44"/>
      <c r="G70" s="44"/>
    </row>
    <row r="71" spans="1:17" ht="9.75" customHeight="1" x14ac:dyDescent="0.2">
      <c r="A71" s="205"/>
      <c r="C71" s="281"/>
      <c r="D71" s="281"/>
      <c r="E71" s="44"/>
      <c r="F71" s="44"/>
      <c r="G71" s="44"/>
    </row>
    <row r="72" spans="1:17" s="17" customFormat="1" ht="18" customHeight="1" x14ac:dyDescent="0.2">
      <c r="A72" s="205"/>
      <c r="B72" s="16"/>
      <c r="C72" s="578" t="s">
        <v>28</v>
      </c>
      <c r="D72" s="579"/>
      <c r="E72" s="259"/>
      <c r="F72" s="250"/>
      <c r="G72" s="125"/>
      <c r="H72" s="466" t="s">
        <v>86</v>
      </c>
      <c r="I72" s="467" t="s">
        <v>189</v>
      </c>
      <c r="J72" s="559" t="str">
        <f>"Year 1:  "&amp;'Submission Cover Sheet'!$D17&amp;"  -- Projected (in the quarter)"</f>
        <v>Year 1:  2014  -- Projected (in the quarter)</v>
      </c>
      <c r="K72" s="560"/>
      <c r="L72" s="560"/>
      <c r="M72" s="561"/>
      <c r="N72" s="559" t="str">
        <f>"Year 2:  "&amp;'Submission Cover Sheet'!$D18&amp;"  -- Projected (in the quarter)"</f>
        <v>Year 2:  2015  -- Projected (in the quarter)</v>
      </c>
      <c r="O72" s="560"/>
      <c r="P72" s="560"/>
      <c r="Q72" s="562"/>
    </row>
    <row r="73" spans="1:17" ht="27.75" customHeight="1" x14ac:dyDescent="0.2">
      <c r="A73" s="205"/>
      <c r="B73" s="3"/>
      <c r="C73" s="631"/>
      <c r="D73" s="632"/>
      <c r="E73" s="390" t="s">
        <v>93</v>
      </c>
      <c r="F73" s="156" t="s">
        <v>205</v>
      </c>
      <c r="G73" s="390" t="s">
        <v>206</v>
      </c>
      <c r="H73" s="468" t="s">
        <v>190</v>
      </c>
      <c r="I73" s="469" t="s">
        <v>79</v>
      </c>
      <c r="J73" s="470" t="s">
        <v>82</v>
      </c>
      <c r="K73" s="471" t="s">
        <v>83</v>
      </c>
      <c r="L73" s="471" t="s">
        <v>84</v>
      </c>
      <c r="M73" s="472" t="s">
        <v>85</v>
      </c>
      <c r="N73" s="470" t="s">
        <v>80</v>
      </c>
      <c r="O73" s="471" t="s">
        <v>81</v>
      </c>
      <c r="P73" s="471" t="s">
        <v>19</v>
      </c>
      <c r="Q73" s="473" t="s">
        <v>20</v>
      </c>
    </row>
    <row r="74" spans="1:17" s="35" customFormat="1" ht="15" customHeight="1" x14ac:dyDescent="0.2">
      <c r="A74" s="205">
        <f>A69+1</f>
        <v>53</v>
      </c>
      <c r="B74" s="48"/>
      <c r="C74" s="629" t="s">
        <v>51</v>
      </c>
      <c r="D74" s="630"/>
      <c r="E74" s="143" t="s">
        <v>117</v>
      </c>
      <c r="F74" s="251" t="s">
        <v>67</v>
      </c>
      <c r="G74" s="180" t="s">
        <v>226</v>
      </c>
      <c r="H74" s="418"/>
      <c r="I74" s="419"/>
      <c r="J74" s="420"/>
      <c r="K74" s="421"/>
      <c r="L74" s="421"/>
      <c r="M74" s="422"/>
      <c r="N74" s="423"/>
      <c r="O74" s="424"/>
      <c r="P74" s="421"/>
      <c r="Q74" s="425"/>
    </row>
    <row r="75" spans="1:17" s="76" customFormat="1" ht="12" customHeight="1" x14ac:dyDescent="0.2">
      <c r="A75" s="205">
        <f>A74+1</f>
        <v>54</v>
      </c>
      <c r="B75" s="48"/>
      <c r="C75" s="620" t="s">
        <v>137</v>
      </c>
      <c r="D75" s="626"/>
      <c r="E75" s="89" t="s">
        <v>156</v>
      </c>
      <c r="F75" s="252" t="s">
        <v>138</v>
      </c>
      <c r="G75" s="212" t="s">
        <v>227</v>
      </c>
      <c r="H75" s="418"/>
      <c r="I75" s="419"/>
      <c r="J75" s="420"/>
      <c r="K75" s="421"/>
      <c r="L75" s="421"/>
      <c r="M75" s="422"/>
      <c r="N75" s="423"/>
      <c r="O75" s="424"/>
      <c r="P75" s="421"/>
      <c r="Q75" s="425"/>
    </row>
    <row r="76" spans="1:17" x14ac:dyDescent="0.2">
      <c r="A76" s="266">
        <f t="shared" ref="A76:A96" si="18">A75+1</f>
        <v>55</v>
      </c>
      <c r="B76" s="267"/>
      <c r="C76" s="598" t="s">
        <v>333</v>
      </c>
      <c r="D76" s="558"/>
      <c r="E76" s="107"/>
      <c r="F76" s="107"/>
      <c r="G76" s="107"/>
      <c r="H76" s="178">
        <f>H78-H77</f>
        <v>0</v>
      </c>
      <c r="I76" s="179">
        <f t="shared" ref="I76:Q76" si="19">I78-I77</f>
        <v>0</v>
      </c>
      <c r="J76" s="179">
        <f t="shared" si="19"/>
        <v>0</v>
      </c>
      <c r="K76" s="179">
        <f t="shared" si="19"/>
        <v>0</v>
      </c>
      <c r="L76" s="179">
        <f t="shared" si="19"/>
        <v>0</v>
      </c>
      <c r="M76" s="179">
        <f t="shared" si="19"/>
        <v>0</v>
      </c>
      <c r="N76" s="179">
        <f t="shared" si="19"/>
        <v>0</v>
      </c>
      <c r="O76" s="179">
        <f t="shared" si="19"/>
        <v>0</v>
      </c>
      <c r="P76" s="179">
        <f t="shared" si="19"/>
        <v>0</v>
      </c>
      <c r="Q76" s="179">
        <f t="shared" si="19"/>
        <v>0</v>
      </c>
    </row>
    <row r="77" spans="1:17" s="76" customFormat="1" ht="15.75" customHeight="1" x14ac:dyDescent="0.2">
      <c r="A77" s="266">
        <f t="shared" si="18"/>
        <v>56</v>
      </c>
      <c r="B77" s="267"/>
      <c r="C77" s="598" t="s">
        <v>304</v>
      </c>
      <c r="D77" s="558"/>
      <c r="E77" s="89" t="s">
        <v>309</v>
      </c>
      <c r="F77" s="89" t="s">
        <v>309</v>
      </c>
      <c r="G77" s="89" t="s">
        <v>309</v>
      </c>
      <c r="H77" s="426"/>
      <c r="I77" s="304"/>
      <c r="J77" s="305"/>
      <c r="K77" s="306"/>
      <c r="L77" s="306"/>
      <c r="M77" s="307"/>
      <c r="N77" s="305"/>
      <c r="O77" s="306"/>
      <c r="P77" s="306"/>
      <c r="Q77" s="307"/>
    </row>
    <row r="78" spans="1:17" ht="12.75" customHeight="1" x14ac:dyDescent="0.2">
      <c r="A78" s="266">
        <f t="shared" si="18"/>
        <v>57</v>
      </c>
      <c r="B78" s="267"/>
      <c r="C78" s="598" t="s">
        <v>16</v>
      </c>
      <c r="D78" s="558"/>
      <c r="E78" s="107" t="s">
        <v>118</v>
      </c>
      <c r="F78" s="253" t="s">
        <v>68</v>
      </c>
      <c r="G78" s="181" t="s">
        <v>228</v>
      </c>
      <c r="H78" s="426"/>
      <c r="I78" s="304"/>
      <c r="J78" s="305"/>
      <c r="K78" s="306"/>
      <c r="L78" s="306"/>
      <c r="M78" s="307"/>
      <c r="N78" s="305"/>
      <c r="O78" s="306"/>
      <c r="P78" s="306"/>
      <c r="Q78" s="307"/>
    </row>
    <row r="79" spans="1:17" s="76" customFormat="1" ht="14.25" customHeight="1" x14ac:dyDescent="0.2">
      <c r="A79" s="205">
        <f t="shared" si="18"/>
        <v>58</v>
      </c>
      <c r="B79" s="4"/>
      <c r="C79" s="594" t="s">
        <v>192</v>
      </c>
      <c r="D79" s="595"/>
      <c r="E79" s="214" t="s">
        <v>292</v>
      </c>
      <c r="F79" s="247" t="s">
        <v>141</v>
      </c>
      <c r="G79" s="214" t="s">
        <v>230</v>
      </c>
      <c r="H79" s="426"/>
      <c r="I79" s="304"/>
      <c r="J79" s="305"/>
      <c r="K79" s="306"/>
      <c r="L79" s="306"/>
      <c r="M79" s="307"/>
      <c r="N79" s="305"/>
      <c r="O79" s="306"/>
      <c r="P79" s="306"/>
      <c r="Q79" s="307"/>
    </row>
    <row r="80" spans="1:17" s="76" customFormat="1" ht="15.75" customHeight="1" x14ac:dyDescent="0.2">
      <c r="A80" s="205">
        <f t="shared" si="18"/>
        <v>59</v>
      </c>
      <c r="B80" s="4"/>
      <c r="C80" s="594" t="s">
        <v>193</v>
      </c>
      <c r="D80" s="595"/>
      <c r="E80" s="91" t="s">
        <v>158</v>
      </c>
      <c r="F80" s="247" t="s">
        <v>142</v>
      </c>
      <c r="G80" s="214" t="s">
        <v>231</v>
      </c>
      <c r="H80" s="426"/>
      <c r="I80" s="304"/>
      <c r="J80" s="305"/>
      <c r="K80" s="306"/>
      <c r="L80" s="306"/>
      <c r="M80" s="307"/>
      <c r="N80" s="305"/>
      <c r="O80" s="306"/>
      <c r="P80" s="306"/>
      <c r="Q80" s="307"/>
    </row>
    <row r="81" spans="1:17" s="175" customFormat="1" ht="15.75" customHeight="1" x14ac:dyDescent="0.2">
      <c r="A81" s="205">
        <f t="shared" ref="A81:A83" si="20">A80+1</f>
        <v>60</v>
      </c>
      <c r="B81" s="4"/>
      <c r="C81" s="598" t="s">
        <v>139</v>
      </c>
      <c r="D81" s="558"/>
      <c r="E81" s="90" t="s">
        <v>157</v>
      </c>
      <c r="F81" s="254" t="s">
        <v>140</v>
      </c>
      <c r="G81" s="213" t="s">
        <v>229</v>
      </c>
      <c r="H81" s="426"/>
      <c r="I81" s="304"/>
      <c r="J81" s="305"/>
      <c r="K81" s="306"/>
      <c r="L81" s="306"/>
      <c r="M81" s="307"/>
      <c r="N81" s="305"/>
      <c r="O81" s="306"/>
      <c r="P81" s="306"/>
      <c r="Q81" s="307"/>
    </row>
    <row r="82" spans="1:17" ht="12.75" customHeight="1" x14ac:dyDescent="0.2">
      <c r="A82" s="205">
        <f t="shared" si="20"/>
        <v>61</v>
      </c>
      <c r="B82" s="4"/>
      <c r="C82" s="598" t="s">
        <v>352</v>
      </c>
      <c r="D82" s="558"/>
      <c r="E82" s="260" t="s">
        <v>119</v>
      </c>
      <c r="F82" s="255" t="s">
        <v>69</v>
      </c>
      <c r="G82" s="257" t="s">
        <v>232</v>
      </c>
      <c r="H82" s="426"/>
      <c r="I82" s="304"/>
      <c r="J82" s="305"/>
      <c r="K82" s="306"/>
      <c r="L82" s="306"/>
      <c r="M82" s="307"/>
      <c r="N82" s="305"/>
      <c r="O82" s="306"/>
      <c r="P82" s="306"/>
      <c r="Q82" s="307"/>
    </row>
    <row r="83" spans="1:17" ht="10.5" customHeight="1" x14ac:dyDescent="0.2">
      <c r="A83" s="205">
        <f t="shared" si="20"/>
        <v>62</v>
      </c>
      <c r="B83" s="4"/>
      <c r="C83" s="635" t="s">
        <v>21</v>
      </c>
      <c r="D83" s="636"/>
      <c r="E83" s="261" t="s">
        <v>120</v>
      </c>
      <c r="F83" s="256" t="s">
        <v>70</v>
      </c>
      <c r="G83" s="258" t="s">
        <v>233</v>
      </c>
      <c r="H83" s="426"/>
      <c r="I83" s="304"/>
      <c r="J83" s="305"/>
      <c r="K83" s="306"/>
      <c r="L83" s="306"/>
      <c r="M83" s="307"/>
      <c r="N83" s="305"/>
      <c r="O83" s="306"/>
      <c r="P83" s="306"/>
      <c r="Q83" s="307"/>
    </row>
    <row r="84" spans="1:17" x14ac:dyDescent="0.2">
      <c r="A84" s="205"/>
      <c r="B84" s="61"/>
      <c r="C84" s="382"/>
      <c r="D84" s="282"/>
      <c r="E84" s="49"/>
      <c r="F84" s="211"/>
      <c r="G84" s="180"/>
      <c r="H84" s="106"/>
      <c r="I84" s="8"/>
      <c r="J84" s="9"/>
      <c r="K84" s="10"/>
      <c r="L84" s="10"/>
      <c r="M84" s="11"/>
      <c r="N84" s="12"/>
      <c r="O84" s="13"/>
      <c r="P84" s="10"/>
      <c r="Q84" s="14"/>
    </row>
    <row r="85" spans="1:17" ht="15" customHeight="1" x14ac:dyDescent="0.2">
      <c r="A85" s="205">
        <f>A83+1</f>
        <v>63</v>
      </c>
      <c r="B85" s="4"/>
      <c r="C85" s="639" t="s">
        <v>17</v>
      </c>
      <c r="D85" s="640"/>
      <c r="E85" s="41" t="s">
        <v>121</v>
      </c>
      <c r="F85" s="189" t="s">
        <v>315</v>
      </c>
      <c r="G85" s="181" t="s">
        <v>316</v>
      </c>
      <c r="H85" s="426"/>
      <c r="I85" s="304"/>
      <c r="J85" s="305"/>
      <c r="K85" s="306"/>
      <c r="L85" s="306"/>
      <c r="M85" s="307"/>
      <c r="N85" s="305"/>
      <c r="O85" s="306"/>
      <c r="P85" s="306"/>
      <c r="Q85" s="307"/>
    </row>
    <row r="86" spans="1:17" ht="15.75" customHeight="1" x14ac:dyDescent="0.2">
      <c r="A86" s="205">
        <f t="shared" si="18"/>
        <v>64</v>
      </c>
      <c r="B86" s="4"/>
      <c r="C86" s="635" t="s">
        <v>92</v>
      </c>
      <c r="D86" s="636"/>
      <c r="E86" s="113" t="s">
        <v>122</v>
      </c>
      <c r="F86" s="215" t="s">
        <v>91</v>
      </c>
      <c r="G86" s="182" t="s">
        <v>234</v>
      </c>
      <c r="H86" s="426"/>
      <c r="I86" s="304"/>
      <c r="J86" s="305"/>
      <c r="K86" s="306"/>
      <c r="L86" s="306"/>
      <c r="M86" s="307"/>
      <c r="N86" s="305"/>
      <c r="O86" s="306"/>
      <c r="P86" s="306"/>
      <c r="Q86" s="307"/>
    </row>
    <row r="87" spans="1:17" x14ac:dyDescent="0.2">
      <c r="A87" s="205"/>
      <c r="B87" s="61"/>
      <c r="C87" s="382"/>
      <c r="D87" s="282"/>
      <c r="E87" s="49"/>
      <c r="F87" s="49"/>
      <c r="G87" s="383"/>
      <c r="H87" s="106"/>
      <c r="I87" s="8"/>
      <c r="J87" s="9"/>
      <c r="K87" s="10"/>
      <c r="L87" s="10"/>
      <c r="M87" s="11"/>
      <c r="N87" s="12"/>
      <c r="O87" s="13"/>
      <c r="P87" s="10"/>
      <c r="Q87" s="14"/>
    </row>
    <row r="88" spans="1:17" ht="26.25" customHeight="1" x14ac:dyDescent="0.2">
      <c r="A88" s="205">
        <f>A86+1</f>
        <v>65</v>
      </c>
      <c r="B88" s="4"/>
      <c r="C88" s="639" t="s">
        <v>33</v>
      </c>
      <c r="D88" s="640"/>
      <c r="E88" s="47" t="s">
        <v>334</v>
      </c>
      <c r="F88" s="47" t="s">
        <v>334</v>
      </c>
      <c r="G88" s="384" t="s">
        <v>334</v>
      </c>
      <c r="H88" s="391" t="e">
        <f t="shared" ref="H88:Q88" si="21">(H76/H85)*100</f>
        <v>#DIV/0!</v>
      </c>
      <c r="I88" s="392" t="e">
        <f t="shared" si="21"/>
        <v>#DIV/0!</v>
      </c>
      <c r="J88" s="392" t="e">
        <f t="shared" si="21"/>
        <v>#DIV/0!</v>
      </c>
      <c r="K88" s="392" t="e">
        <f t="shared" si="21"/>
        <v>#DIV/0!</v>
      </c>
      <c r="L88" s="392" t="e">
        <f t="shared" si="21"/>
        <v>#DIV/0!</v>
      </c>
      <c r="M88" s="392" t="e">
        <f t="shared" si="21"/>
        <v>#DIV/0!</v>
      </c>
      <c r="N88" s="392" t="e">
        <f t="shared" si="21"/>
        <v>#DIV/0!</v>
      </c>
      <c r="O88" s="392" t="e">
        <f t="shared" si="21"/>
        <v>#DIV/0!</v>
      </c>
      <c r="P88" s="392" t="e">
        <f t="shared" si="21"/>
        <v>#DIV/0!</v>
      </c>
      <c r="Q88" s="392" t="e">
        <f t="shared" si="21"/>
        <v>#DIV/0!</v>
      </c>
    </row>
    <row r="89" spans="1:17" ht="18" customHeight="1" x14ac:dyDescent="0.2">
      <c r="A89" s="205">
        <f>A88+1</f>
        <v>66</v>
      </c>
      <c r="B89" s="4"/>
      <c r="C89" s="598" t="s">
        <v>351</v>
      </c>
      <c r="D89" s="558"/>
      <c r="E89" s="47" t="s">
        <v>279</v>
      </c>
      <c r="F89" s="47" t="s">
        <v>279</v>
      </c>
      <c r="G89" s="384" t="s">
        <v>279</v>
      </c>
      <c r="H89" s="391" t="e">
        <f t="shared" ref="H89:Q89" si="22">(H78/H85)*100</f>
        <v>#DIV/0!</v>
      </c>
      <c r="I89" s="392" t="e">
        <f t="shared" si="22"/>
        <v>#DIV/0!</v>
      </c>
      <c r="J89" s="392" t="e">
        <f t="shared" si="22"/>
        <v>#DIV/0!</v>
      </c>
      <c r="K89" s="392" t="e">
        <f t="shared" si="22"/>
        <v>#DIV/0!</v>
      </c>
      <c r="L89" s="392" t="e">
        <f t="shared" si="22"/>
        <v>#DIV/0!</v>
      </c>
      <c r="M89" s="392" t="e">
        <f t="shared" si="22"/>
        <v>#DIV/0!</v>
      </c>
      <c r="N89" s="392" t="e">
        <f t="shared" si="22"/>
        <v>#DIV/0!</v>
      </c>
      <c r="O89" s="392" t="e">
        <f t="shared" si="22"/>
        <v>#DIV/0!</v>
      </c>
      <c r="P89" s="392" t="e">
        <f t="shared" si="22"/>
        <v>#DIV/0!</v>
      </c>
      <c r="Q89" s="392" t="e">
        <f t="shared" si="22"/>
        <v>#DIV/0!</v>
      </c>
    </row>
    <row r="90" spans="1:17" ht="24.75" customHeight="1" x14ac:dyDescent="0.2">
      <c r="A90" s="205">
        <f t="shared" ref="A90:A91" si="23">A89+1</f>
        <v>67</v>
      </c>
      <c r="B90" s="4"/>
      <c r="C90" s="598" t="s">
        <v>30</v>
      </c>
      <c r="D90" s="558"/>
      <c r="E90" s="47" t="s">
        <v>280</v>
      </c>
      <c r="F90" s="47" t="s">
        <v>280</v>
      </c>
      <c r="G90" s="384" t="s">
        <v>280</v>
      </c>
      <c r="H90" s="393" t="e">
        <f t="shared" ref="H90:Q90" si="24">(H78/H86)*100</f>
        <v>#DIV/0!</v>
      </c>
      <c r="I90" s="394" t="e">
        <f t="shared" si="24"/>
        <v>#DIV/0!</v>
      </c>
      <c r="J90" s="394" t="e">
        <f t="shared" si="24"/>
        <v>#DIV/0!</v>
      </c>
      <c r="K90" s="394" t="e">
        <f t="shared" si="24"/>
        <v>#DIV/0!</v>
      </c>
      <c r="L90" s="394" t="e">
        <f t="shared" si="24"/>
        <v>#DIV/0!</v>
      </c>
      <c r="M90" s="394" t="e">
        <f t="shared" si="24"/>
        <v>#DIV/0!</v>
      </c>
      <c r="N90" s="394" t="e">
        <f t="shared" si="24"/>
        <v>#DIV/0!</v>
      </c>
      <c r="O90" s="394" t="e">
        <f t="shared" si="24"/>
        <v>#DIV/0!</v>
      </c>
      <c r="P90" s="394" t="e">
        <f t="shared" si="24"/>
        <v>#DIV/0!</v>
      </c>
      <c r="Q90" s="394" t="e">
        <f t="shared" si="24"/>
        <v>#DIV/0!</v>
      </c>
    </row>
    <row r="91" spans="1:17" ht="27.75" customHeight="1" x14ac:dyDescent="0.2">
      <c r="A91" s="205">
        <f t="shared" si="23"/>
        <v>68</v>
      </c>
      <c r="B91" s="4"/>
      <c r="C91" s="635" t="s">
        <v>18</v>
      </c>
      <c r="D91" s="636"/>
      <c r="E91" s="129" t="s">
        <v>281</v>
      </c>
      <c r="F91" s="129" t="s">
        <v>361</v>
      </c>
      <c r="G91" s="385" t="s">
        <v>361</v>
      </c>
      <c r="H91" s="395" t="e">
        <f>(H83/H85)*100</f>
        <v>#DIV/0!</v>
      </c>
      <c r="I91" s="396" t="e">
        <f>(I83/I85)*100</f>
        <v>#DIV/0!</v>
      </c>
      <c r="J91" s="396" t="e">
        <f t="shared" ref="J91:Q91" si="25">(J83/J85)*100</f>
        <v>#DIV/0!</v>
      </c>
      <c r="K91" s="396" t="e">
        <f t="shared" si="25"/>
        <v>#DIV/0!</v>
      </c>
      <c r="L91" s="396" t="e">
        <f t="shared" si="25"/>
        <v>#DIV/0!</v>
      </c>
      <c r="M91" s="396" t="e">
        <f t="shared" si="25"/>
        <v>#DIV/0!</v>
      </c>
      <c r="N91" s="396" t="e">
        <f t="shared" si="25"/>
        <v>#DIV/0!</v>
      </c>
      <c r="O91" s="396" t="e">
        <f t="shared" si="25"/>
        <v>#DIV/0!</v>
      </c>
      <c r="P91" s="396" t="e">
        <f t="shared" si="25"/>
        <v>#DIV/0!</v>
      </c>
      <c r="Q91" s="396" t="e">
        <f t="shared" si="25"/>
        <v>#DIV/0!</v>
      </c>
    </row>
    <row r="92" spans="1:17" s="26" customFormat="1" x14ac:dyDescent="0.2">
      <c r="A92" s="205"/>
      <c r="B92" s="38"/>
      <c r="C92" s="39"/>
      <c r="D92" s="40"/>
      <c r="E92" s="46"/>
      <c r="F92" s="46"/>
      <c r="G92" s="46"/>
      <c r="H92" s="154"/>
      <c r="I92" s="154"/>
      <c r="J92" s="154"/>
      <c r="K92" s="154"/>
      <c r="L92" s="22"/>
      <c r="M92" s="22"/>
      <c r="N92" s="22"/>
      <c r="O92" s="22"/>
      <c r="P92" s="22"/>
      <c r="Q92" s="22"/>
    </row>
    <row r="93" spans="1:17" s="35" customFormat="1" x14ac:dyDescent="0.2">
      <c r="A93" s="205"/>
      <c r="B93" s="38"/>
      <c r="C93" s="389" t="s">
        <v>147</v>
      </c>
      <c r="D93" s="40"/>
      <c r="E93" s="46"/>
      <c r="F93" s="46"/>
      <c r="G93" s="46"/>
      <c r="H93" s="154"/>
      <c r="I93" s="154"/>
      <c r="J93" s="154"/>
      <c r="K93" s="154"/>
      <c r="L93" s="22"/>
      <c r="M93" s="22"/>
      <c r="N93" s="22"/>
      <c r="O93" s="22"/>
      <c r="P93" s="22"/>
      <c r="Q93" s="22"/>
    </row>
    <row r="94" spans="1:17" s="26" customFormat="1" ht="21" customHeight="1" x14ac:dyDescent="0.2">
      <c r="A94" s="205">
        <f>A91+1</f>
        <v>69</v>
      </c>
      <c r="B94" s="172"/>
      <c r="C94" s="637" t="s">
        <v>302</v>
      </c>
      <c r="D94" s="638"/>
      <c r="E94" s="262" t="s">
        <v>309</v>
      </c>
      <c r="F94" s="489" t="s">
        <v>303</v>
      </c>
      <c r="G94" s="495" t="s">
        <v>303</v>
      </c>
      <c r="H94" s="454"/>
      <c r="I94" s="455"/>
      <c r="J94" s="456"/>
      <c r="K94" s="457"/>
      <c r="L94" s="479"/>
      <c r="M94" s="480"/>
      <c r="N94" s="481"/>
      <c r="O94" s="479"/>
      <c r="P94" s="479"/>
      <c r="Q94" s="482"/>
    </row>
    <row r="95" spans="1:17" s="76" customFormat="1" ht="23.25" customHeight="1" x14ac:dyDescent="0.2">
      <c r="A95" s="205">
        <f t="shared" si="18"/>
        <v>70</v>
      </c>
      <c r="B95" s="172"/>
      <c r="C95" s="598" t="s">
        <v>143</v>
      </c>
      <c r="D95" s="557"/>
      <c r="E95" s="260" t="s">
        <v>159</v>
      </c>
      <c r="F95" s="490" t="s">
        <v>144</v>
      </c>
      <c r="G95" s="92" t="s">
        <v>144</v>
      </c>
      <c r="H95" s="488"/>
      <c r="I95" s="339"/>
      <c r="J95" s="340"/>
      <c r="K95" s="341"/>
      <c r="L95" s="313"/>
      <c r="M95" s="314"/>
      <c r="N95" s="312"/>
      <c r="O95" s="313"/>
      <c r="P95" s="313"/>
      <c r="Q95" s="483"/>
    </row>
    <row r="96" spans="1:17" s="26" customFormat="1" ht="15.75" customHeight="1" x14ac:dyDescent="0.2">
      <c r="A96" s="205">
        <f t="shared" si="18"/>
        <v>71</v>
      </c>
      <c r="B96" s="172"/>
      <c r="C96" s="633" t="s">
        <v>54</v>
      </c>
      <c r="D96" s="634"/>
      <c r="E96" s="263" t="s">
        <v>123</v>
      </c>
      <c r="F96" s="491" t="s">
        <v>55</v>
      </c>
      <c r="G96" s="263" t="s">
        <v>55</v>
      </c>
      <c r="H96" s="448"/>
      <c r="I96" s="441"/>
      <c r="J96" s="442"/>
      <c r="K96" s="443"/>
      <c r="L96" s="484"/>
      <c r="M96" s="485"/>
      <c r="N96" s="486"/>
      <c r="O96" s="484"/>
      <c r="P96" s="484"/>
      <c r="Q96" s="487"/>
    </row>
    <row r="98" spans="3:17" x14ac:dyDescent="0.2"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3:17" x14ac:dyDescent="0.2"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3:17" x14ac:dyDescent="0.2"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</sheetData>
  <mergeCells count="83">
    <mergeCell ref="C96:D96"/>
    <mergeCell ref="C91:D91"/>
    <mergeCell ref="C94:D94"/>
    <mergeCell ref="C95:D95"/>
    <mergeCell ref="C79:D79"/>
    <mergeCell ref="C80:D80"/>
    <mergeCell ref="C82:D82"/>
    <mergeCell ref="C83:D83"/>
    <mergeCell ref="C81:D81"/>
    <mergeCell ref="C85:D85"/>
    <mergeCell ref="C86:D86"/>
    <mergeCell ref="C88:D88"/>
    <mergeCell ref="C89:D89"/>
    <mergeCell ref="C90:D90"/>
    <mergeCell ref="C75:D75"/>
    <mergeCell ref="C76:D76"/>
    <mergeCell ref="C77:D77"/>
    <mergeCell ref="C78:D78"/>
    <mergeCell ref="C66:D66"/>
    <mergeCell ref="C67:D67"/>
    <mergeCell ref="C68:D68"/>
    <mergeCell ref="C69:D69"/>
    <mergeCell ref="C74:D74"/>
    <mergeCell ref="C72:D73"/>
    <mergeCell ref="C58:D58"/>
    <mergeCell ref="C59:D59"/>
    <mergeCell ref="C63:D63"/>
    <mergeCell ref="C64:D64"/>
    <mergeCell ref="C65:D65"/>
    <mergeCell ref="C52:D52"/>
    <mergeCell ref="C54:D54"/>
    <mergeCell ref="C55:D55"/>
    <mergeCell ref="C56:D56"/>
    <mergeCell ref="C57:D57"/>
    <mergeCell ref="C49:D49"/>
    <mergeCell ref="C50:D50"/>
    <mergeCell ref="C51:D51"/>
    <mergeCell ref="C41:D41"/>
    <mergeCell ref="C43:D43"/>
    <mergeCell ref="C44:D44"/>
    <mergeCell ref="C45:D45"/>
    <mergeCell ref="C46:D46"/>
    <mergeCell ref="C28:D28"/>
    <mergeCell ref="C29:D29"/>
    <mergeCell ref="C31:D31"/>
    <mergeCell ref="C40:D40"/>
    <mergeCell ref="C48:D48"/>
    <mergeCell ref="C8:D8"/>
    <mergeCell ref="C15:D15"/>
    <mergeCell ref="C17:D17"/>
    <mergeCell ref="C16:D16"/>
    <mergeCell ref="C19:D19"/>
    <mergeCell ref="C9:D9"/>
    <mergeCell ref="C10:D10"/>
    <mergeCell ref="C11:D11"/>
    <mergeCell ref="C12:D12"/>
    <mergeCell ref="C18:D18"/>
    <mergeCell ref="C13:D13"/>
    <mergeCell ref="C14:D14"/>
    <mergeCell ref="C20:D20"/>
    <mergeCell ref="C21:D21"/>
    <mergeCell ref="J72:M72"/>
    <mergeCell ref="N72:Q72"/>
    <mergeCell ref="C26:D26"/>
    <mergeCell ref="C32:D32"/>
    <mergeCell ref="C33:D33"/>
    <mergeCell ref="C22:D22"/>
    <mergeCell ref="C23:D23"/>
    <mergeCell ref="C24:D24"/>
    <mergeCell ref="C35:D35"/>
    <mergeCell ref="C37:D37"/>
    <mergeCell ref="C38:D38"/>
    <mergeCell ref="C39:D39"/>
    <mergeCell ref="C34:D34"/>
    <mergeCell ref="C27:D27"/>
    <mergeCell ref="C1:D1"/>
    <mergeCell ref="J6:M6"/>
    <mergeCell ref="N6:Q6"/>
    <mergeCell ref="C2:Q2"/>
    <mergeCell ref="C3:Q3"/>
    <mergeCell ref="B5:Q5"/>
    <mergeCell ref="B4:Q4"/>
    <mergeCell ref="C6:D7"/>
  </mergeCells>
  <phoneticPr fontId="0" type="noConversion"/>
  <printOptions horizontalCentered="1"/>
  <pageMargins left="0.5" right="0.5" top="0.5" bottom="0.5" header="0" footer="0"/>
  <pageSetup scale="55" fitToWidth="0" fitToHeight="0" orientation="landscape" r:id="rId1"/>
  <headerFooter alignWithMargins="0"/>
  <rowBreaks count="2" manualBreakCount="2">
    <brk id="42" max="16383" man="1"/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showGridLines="0" zoomScaleNormal="100" workbookViewId="0">
      <selection activeCell="C2" sqref="C2:Q2"/>
    </sheetView>
  </sheetViews>
  <sheetFormatPr defaultColWidth="9.140625" defaultRowHeight="12.75" x14ac:dyDescent="0.2"/>
  <cols>
    <col min="1" max="1" width="2.42578125" style="218" bestFit="1" customWidth="1"/>
    <col min="2" max="2" width="1.28515625" style="50" customWidth="1"/>
    <col min="3" max="3" width="23.28515625" style="50" customWidth="1"/>
    <col min="4" max="4" width="17.140625" style="50" customWidth="1"/>
    <col min="5" max="5" width="18.85546875" style="75" hidden="1" customWidth="1"/>
    <col min="6" max="6" width="18.85546875" style="50" customWidth="1"/>
    <col min="7" max="7" width="18.85546875" style="164" customWidth="1"/>
    <col min="8" max="8" width="11" style="50" customWidth="1"/>
    <col min="9" max="16" width="9.7109375" style="50" customWidth="1"/>
    <col min="17" max="16384" width="9.140625" style="50"/>
  </cols>
  <sheetData>
    <row r="1" spans="1:23" x14ac:dyDescent="0.2">
      <c r="A1" s="217"/>
      <c r="B1" s="28"/>
      <c r="C1" s="527" t="str">
        <f>'Submission Cover Sheet'!D20</f>
        <v>xx/xx/20xx</v>
      </c>
      <c r="D1" s="528"/>
      <c r="E1" s="74"/>
      <c r="F1" s="51"/>
      <c r="G1" s="165"/>
      <c r="H1" s="516"/>
      <c r="I1" s="517"/>
      <c r="J1" s="517"/>
      <c r="K1" s="517"/>
      <c r="L1" s="517"/>
      <c r="M1" s="517"/>
      <c r="N1" s="517"/>
      <c r="O1" s="170"/>
      <c r="P1" s="171"/>
    </row>
    <row r="2" spans="1:23" x14ac:dyDescent="0.2">
      <c r="A2" s="217"/>
      <c r="B2" s="28"/>
      <c r="C2" s="525" t="s">
        <v>369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9"/>
    </row>
    <row r="3" spans="1:23" ht="15.75" customHeight="1" x14ac:dyDescent="0.25">
      <c r="A3" s="28"/>
      <c r="B3" s="28"/>
      <c r="C3" s="525" t="str">
        <f>"Income Statement for "&amp;'Submission Cover Sheet'!D14</f>
        <v>Income Statement for XYZ</v>
      </c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60"/>
      <c r="S3" s="60"/>
      <c r="T3" s="60"/>
      <c r="U3" s="60"/>
      <c r="V3" s="60"/>
      <c r="W3" s="60"/>
    </row>
    <row r="4" spans="1:23" s="64" customFormat="1" ht="15.75" x14ac:dyDescent="0.25">
      <c r="A4" s="567" t="str">
        <f>"FDIC Cert # " &amp; 'Submission Cover Sheet'!D15</f>
        <v>FDIC Cert # #####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60"/>
      <c r="S4" s="60"/>
      <c r="T4" s="60"/>
      <c r="U4" s="60"/>
      <c r="V4" s="60"/>
      <c r="W4" s="60"/>
    </row>
    <row r="5" spans="1:23" ht="12.75" customHeight="1" x14ac:dyDescent="0.2">
      <c r="A5" s="28"/>
      <c r="B5" s="563" t="s">
        <v>188</v>
      </c>
      <c r="C5" s="564"/>
      <c r="D5" s="564"/>
      <c r="E5" s="564"/>
      <c r="F5" s="564"/>
      <c r="G5" s="564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175"/>
      <c r="S5" s="175"/>
    </row>
    <row r="6" spans="1:23" s="19" customFormat="1" ht="12.75" customHeight="1" x14ac:dyDescent="0.2">
      <c r="A6" s="18"/>
      <c r="B6" s="159"/>
      <c r="C6" s="565"/>
      <c r="D6" s="566"/>
      <c r="E6" s="160"/>
      <c r="F6" s="160"/>
      <c r="G6" s="176"/>
      <c r="H6" s="505" t="s">
        <v>86</v>
      </c>
      <c r="I6" s="506" t="s">
        <v>189</v>
      </c>
      <c r="J6" s="559" t="str">
        <f>"Year 1:  "&amp;'Submission Cover Sheet'!$D17&amp;"  -- Projected (in the quarter)"</f>
        <v>Year 1:  2014  -- Projected (in the quarter)</v>
      </c>
      <c r="K6" s="560"/>
      <c r="L6" s="560"/>
      <c r="M6" s="561"/>
      <c r="N6" s="559" t="str">
        <f>"Year 2:  "&amp;'Submission Cover Sheet'!$D18&amp;"  -- Projected (in the quarter)"</f>
        <v>Year 2:  2015  -- Projected (in the quarter)</v>
      </c>
      <c r="O6" s="560"/>
      <c r="P6" s="560"/>
      <c r="Q6" s="562"/>
    </row>
    <row r="7" spans="1:23" x14ac:dyDescent="0.2">
      <c r="A7" s="28"/>
      <c r="B7" s="30"/>
      <c r="C7" s="546" t="s">
        <v>4</v>
      </c>
      <c r="D7" s="547"/>
      <c r="E7" s="124" t="s">
        <v>93</v>
      </c>
      <c r="F7" s="124" t="s">
        <v>205</v>
      </c>
      <c r="G7" s="497" t="s">
        <v>206</v>
      </c>
      <c r="H7" s="507" t="s">
        <v>190</v>
      </c>
      <c r="I7" s="508" t="s">
        <v>79</v>
      </c>
      <c r="J7" s="470" t="s">
        <v>82</v>
      </c>
      <c r="K7" s="471" t="s">
        <v>83</v>
      </c>
      <c r="L7" s="471" t="s">
        <v>84</v>
      </c>
      <c r="M7" s="472" t="s">
        <v>85</v>
      </c>
      <c r="N7" s="470" t="s">
        <v>80</v>
      </c>
      <c r="O7" s="471" t="s">
        <v>81</v>
      </c>
      <c r="P7" s="471" t="s">
        <v>19</v>
      </c>
      <c r="Q7" s="473" t="s">
        <v>20</v>
      </c>
      <c r="R7" s="175"/>
      <c r="S7" s="175"/>
    </row>
    <row r="8" spans="1:23" ht="12.75" customHeight="1" x14ac:dyDescent="0.2">
      <c r="A8" s="85"/>
      <c r="B8" s="544" t="s">
        <v>41</v>
      </c>
      <c r="C8" s="545"/>
      <c r="D8" s="545"/>
      <c r="E8" s="32"/>
      <c r="F8" s="32"/>
      <c r="G8" s="168"/>
      <c r="H8" s="498"/>
      <c r="I8" s="498"/>
      <c r="J8" s="499"/>
      <c r="K8" s="500"/>
      <c r="L8" s="500"/>
      <c r="M8" s="501"/>
      <c r="N8" s="502"/>
      <c r="O8" s="503"/>
      <c r="P8" s="500"/>
      <c r="Q8" s="504"/>
      <c r="R8" s="175"/>
      <c r="S8" s="175"/>
    </row>
    <row r="9" spans="1:23" x14ac:dyDescent="0.2">
      <c r="A9" s="85" t="s">
        <v>2</v>
      </c>
      <c r="B9" s="4"/>
      <c r="C9" s="542" t="s">
        <v>42</v>
      </c>
      <c r="D9" s="543"/>
      <c r="E9" s="189" t="s">
        <v>259</v>
      </c>
      <c r="F9" s="189" t="s">
        <v>293</v>
      </c>
      <c r="G9" s="189" t="s">
        <v>293</v>
      </c>
      <c r="H9" s="304"/>
      <c r="I9" s="304"/>
      <c r="J9" s="305"/>
      <c r="K9" s="306"/>
      <c r="L9" s="306"/>
      <c r="M9" s="307"/>
      <c r="N9" s="305"/>
      <c r="O9" s="306"/>
      <c r="P9" s="306"/>
      <c r="Q9" s="307"/>
      <c r="R9" s="175"/>
      <c r="S9" s="175"/>
    </row>
    <row r="10" spans="1:23" x14ac:dyDescent="0.2">
      <c r="A10" s="85" t="s">
        <v>1</v>
      </c>
      <c r="B10" s="4"/>
      <c r="C10" s="542" t="s">
        <v>48</v>
      </c>
      <c r="D10" s="543"/>
      <c r="E10" s="189" t="s">
        <v>260</v>
      </c>
      <c r="F10" s="189" t="s">
        <v>294</v>
      </c>
      <c r="G10" s="189" t="s">
        <v>294</v>
      </c>
      <c r="H10" s="304"/>
      <c r="I10" s="304"/>
      <c r="J10" s="305"/>
      <c r="K10" s="306"/>
      <c r="L10" s="306"/>
      <c r="M10" s="307"/>
      <c r="N10" s="305"/>
      <c r="O10" s="306"/>
      <c r="P10" s="306"/>
      <c r="Q10" s="307"/>
      <c r="R10" s="175"/>
      <c r="S10" s="175"/>
    </row>
    <row r="11" spans="1:23" x14ac:dyDescent="0.2">
      <c r="A11" s="85" t="s">
        <v>3</v>
      </c>
      <c r="B11" s="4"/>
      <c r="C11" s="542" t="s">
        <v>49</v>
      </c>
      <c r="D11" s="543"/>
      <c r="E11" s="189" t="s">
        <v>261</v>
      </c>
      <c r="F11" s="189" t="s">
        <v>262</v>
      </c>
      <c r="G11" s="189" t="s">
        <v>262</v>
      </c>
      <c r="H11" s="304"/>
      <c r="I11" s="304"/>
      <c r="J11" s="305"/>
      <c r="K11" s="306"/>
      <c r="L11" s="306"/>
      <c r="M11" s="307"/>
      <c r="N11" s="305"/>
      <c r="O11" s="306"/>
      <c r="P11" s="306"/>
      <c r="Q11" s="307"/>
      <c r="R11" s="175"/>
      <c r="S11" s="175"/>
    </row>
    <row r="12" spans="1:23" ht="33.75" x14ac:dyDescent="0.2">
      <c r="A12" s="85" t="s">
        <v>0</v>
      </c>
      <c r="B12" s="31"/>
      <c r="C12" s="548" t="s">
        <v>43</v>
      </c>
      <c r="D12" s="549"/>
      <c r="E12" s="189" t="s">
        <v>263</v>
      </c>
      <c r="F12" s="189" t="s">
        <v>264</v>
      </c>
      <c r="G12" s="190" t="s">
        <v>204</v>
      </c>
      <c r="H12" s="304"/>
      <c r="I12" s="304"/>
      <c r="J12" s="305"/>
      <c r="K12" s="306"/>
      <c r="L12" s="306"/>
      <c r="M12" s="307"/>
      <c r="N12" s="305"/>
      <c r="O12" s="306"/>
      <c r="P12" s="306"/>
      <c r="Q12" s="307"/>
      <c r="R12" s="175"/>
      <c r="S12" s="175"/>
    </row>
    <row r="13" spans="1:23" ht="22.5" x14ac:dyDescent="0.2">
      <c r="A13" s="85">
        <v>5</v>
      </c>
      <c r="B13" s="31"/>
      <c r="C13" s="548" t="s">
        <v>165</v>
      </c>
      <c r="D13" s="549"/>
      <c r="E13" s="191" t="s">
        <v>265</v>
      </c>
      <c r="F13" s="191" t="s">
        <v>266</v>
      </c>
      <c r="G13" s="191" t="s">
        <v>266</v>
      </c>
      <c r="H13" s="304"/>
      <c r="I13" s="304"/>
      <c r="J13" s="305"/>
      <c r="K13" s="306"/>
      <c r="L13" s="306"/>
      <c r="M13" s="307"/>
      <c r="N13" s="305"/>
      <c r="O13" s="306"/>
      <c r="P13" s="306"/>
      <c r="Q13" s="307"/>
      <c r="R13" s="175"/>
      <c r="S13" s="175"/>
    </row>
    <row r="14" spans="1:23" ht="22.5" x14ac:dyDescent="0.2">
      <c r="A14" s="85">
        <v>6</v>
      </c>
      <c r="B14" s="31"/>
      <c r="C14" s="548" t="s">
        <v>166</v>
      </c>
      <c r="D14" s="549"/>
      <c r="E14" s="191" t="s">
        <v>267</v>
      </c>
      <c r="F14" s="191" t="s">
        <v>268</v>
      </c>
      <c r="G14" s="191" t="s">
        <v>268</v>
      </c>
      <c r="H14" s="304"/>
      <c r="I14" s="304"/>
      <c r="J14" s="305"/>
      <c r="K14" s="306"/>
      <c r="L14" s="306"/>
      <c r="M14" s="307"/>
      <c r="N14" s="305"/>
      <c r="O14" s="306"/>
      <c r="P14" s="306"/>
      <c r="Q14" s="307"/>
      <c r="R14" s="175"/>
      <c r="S14" s="175"/>
    </row>
    <row r="15" spans="1:23" ht="12.75" customHeight="1" x14ac:dyDescent="0.2">
      <c r="A15" s="85">
        <v>7</v>
      </c>
      <c r="B15" s="31"/>
      <c r="C15" s="572" t="s">
        <v>167</v>
      </c>
      <c r="D15" s="573"/>
      <c r="E15" s="189" t="s">
        <v>269</v>
      </c>
      <c r="F15" s="189" t="s">
        <v>270</v>
      </c>
      <c r="G15" s="189" t="s">
        <v>270</v>
      </c>
      <c r="H15" s="304"/>
      <c r="I15" s="304"/>
      <c r="J15" s="305"/>
      <c r="K15" s="306"/>
      <c r="L15" s="306"/>
      <c r="M15" s="307"/>
      <c r="N15" s="305"/>
      <c r="O15" s="306"/>
      <c r="P15" s="306"/>
      <c r="Q15" s="307"/>
      <c r="R15" s="175"/>
      <c r="S15" s="175"/>
    </row>
    <row r="16" spans="1:23" ht="12.75" customHeight="1" x14ac:dyDescent="0.2">
      <c r="A16" s="85">
        <v>8</v>
      </c>
      <c r="B16" s="31"/>
      <c r="C16" s="529" t="s">
        <v>168</v>
      </c>
      <c r="D16" s="530"/>
      <c r="E16" s="189" t="s">
        <v>271</v>
      </c>
      <c r="F16" s="189" t="s">
        <v>295</v>
      </c>
      <c r="G16" s="189" t="s">
        <v>295</v>
      </c>
      <c r="H16" s="304"/>
      <c r="I16" s="304"/>
      <c r="J16" s="305"/>
      <c r="K16" s="306"/>
      <c r="L16" s="306"/>
      <c r="M16" s="307"/>
      <c r="N16" s="305"/>
      <c r="O16" s="306"/>
      <c r="P16" s="306"/>
      <c r="Q16" s="307"/>
      <c r="R16" s="175"/>
      <c r="S16" s="175"/>
    </row>
    <row r="17" spans="1:19" ht="12.75" customHeight="1" x14ac:dyDescent="0.2">
      <c r="A17" s="85">
        <v>9</v>
      </c>
      <c r="B17" s="31"/>
      <c r="C17" s="572" t="s">
        <v>169</v>
      </c>
      <c r="D17" s="573"/>
      <c r="E17" s="189" t="s">
        <v>272</v>
      </c>
      <c r="F17" s="189" t="s">
        <v>296</v>
      </c>
      <c r="G17" s="189" t="s">
        <v>296</v>
      </c>
      <c r="H17" s="304"/>
      <c r="I17" s="304"/>
      <c r="J17" s="305"/>
      <c r="K17" s="306"/>
      <c r="L17" s="306"/>
      <c r="M17" s="307"/>
      <c r="N17" s="305"/>
      <c r="O17" s="306"/>
      <c r="P17" s="306"/>
      <c r="Q17" s="307"/>
      <c r="R17" s="175"/>
      <c r="S17" s="175"/>
    </row>
    <row r="18" spans="1:19" x14ac:dyDescent="0.2">
      <c r="A18" s="85">
        <v>10</v>
      </c>
      <c r="B18" s="31"/>
      <c r="C18" s="548" t="s">
        <v>44</v>
      </c>
      <c r="D18" s="549"/>
      <c r="E18" s="189" t="s">
        <v>273</v>
      </c>
      <c r="F18" s="189" t="s">
        <v>297</v>
      </c>
      <c r="G18" s="189" t="s">
        <v>297</v>
      </c>
      <c r="H18" s="304"/>
      <c r="I18" s="304"/>
      <c r="J18" s="305"/>
      <c r="K18" s="306"/>
      <c r="L18" s="306"/>
      <c r="M18" s="307"/>
      <c r="N18" s="305"/>
      <c r="O18" s="306"/>
      <c r="P18" s="306"/>
      <c r="Q18" s="307"/>
      <c r="R18" s="175"/>
      <c r="S18" s="175"/>
    </row>
    <row r="19" spans="1:19" x14ac:dyDescent="0.2">
      <c r="A19" s="85">
        <v>11</v>
      </c>
      <c r="B19" s="31"/>
      <c r="C19" s="557" t="s">
        <v>145</v>
      </c>
      <c r="D19" s="558"/>
      <c r="E19" s="191" t="s">
        <v>274</v>
      </c>
      <c r="F19" s="191" t="s">
        <v>275</v>
      </c>
      <c r="G19" s="191" t="s">
        <v>275</v>
      </c>
      <c r="H19" s="304"/>
      <c r="I19" s="304"/>
      <c r="J19" s="305"/>
      <c r="K19" s="306"/>
      <c r="L19" s="306"/>
      <c r="M19" s="307"/>
      <c r="N19" s="305"/>
      <c r="O19" s="306"/>
      <c r="P19" s="306"/>
      <c r="Q19" s="307"/>
      <c r="R19" s="175"/>
      <c r="S19" s="175"/>
    </row>
    <row r="20" spans="1:19" ht="21" customHeight="1" x14ac:dyDescent="0.2">
      <c r="A20" s="85">
        <v>12</v>
      </c>
      <c r="B20" s="33"/>
      <c r="C20" s="548" t="s">
        <v>94</v>
      </c>
      <c r="D20" s="556"/>
      <c r="E20" s="189" t="s">
        <v>342</v>
      </c>
      <c r="F20" s="189" t="s">
        <v>276</v>
      </c>
      <c r="G20" s="189" t="s">
        <v>276</v>
      </c>
      <c r="H20" s="304"/>
      <c r="I20" s="304"/>
      <c r="J20" s="305"/>
      <c r="K20" s="306"/>
      <c r="L20" s="308"/>
      <c r="M20" s="309"/>
      <c r="N20" s="310"/>
      <c r="O20" s="308"/>
      <c r="P20" s="308"/>
      <c r="Q20" s="309"/>
      <c r="R20" s="175"/>
      <c r="S20" s="175"/>
    </row>
    <row r="21" spans="1:19" x14ac:dyDescent="0.2">
      <c r="A21" s="85">
        <v>13</v>
      </c>
      <c r="B21" s="33"/>
      <c r="C21" s="548" t="s">
        <v>298</v>
      </c>
      <c r="D21" s="556"/>
      <c r="E21" s="86"/>
      <c r="F21" s="86"/>
      <c r="G21" s="86"/>
      <c r="H21" s="304"/>
      <c r="I21" s="304"/>
      <c r="J21" s="305"/>
      <c r="K21" s="306"/>
      <c r="L21" s="308"/>
      <c r="M21" s="309"/>
      <c r="N21" s="310"/>
      <c r="O21" s="308"/>
      <c r="P21" s="308"/>
      <c r="Q21" s="309"/>
      <c r="R21" s="175"/>
      <c r="S21" s="175"/>
    </row>
    <row r="22" spans="1:19" ht="23.25" customHeight="1" x14ac:dyDescent="0.2">
      <c r="A22" s="85">
        <v>14</v>
      </c>
      <c r="B22" s="108"/>
      <c r="C22" s="550" t="s">
        <v>196</v>
      </c>
      <c r="D22" s="551"/>
      <c r="E22" s="109" t="s">
        <v>202</v>
      </c>
      <c r="F22" s="109" t="s">
        <v>277</v>
      </c>
      <c r="G22" s="109" t="s">
        <v>277</v>
      </c>
      <c r="H22" s="192">
        <f>SUM(H9:H21)</f>
        <v>0</v>
      </c>
      <c r="I22" s="192">
        <f t="shared" ref="I22:Q22" si="0">SUM(I9:I21)</f>
        <v>0</v>
      </c>
      <c r="J22" s="192">
        <f t="shared" si="0"/>
        <v>0</v>
      </c>
      <c r="K22" s="192">
        <f t="shared" si="0"/>
        <v>0</v>
      </c>
      <c r="L22" s="192">
        <f t="shared" si="0"/>
        <v>0</v>
      </c>
      <c r="M22" s="192">
        <f t="shared" si="0"/>
        <v>0</v>
      </c>
      <c r="N22" s="192">
        <f t="shared" si="0"/>
        <v>0</v>
      </c>
      <c r="O22" s="192">
        <f t="shared" si="0"/>
        <v>0</v>
      </c>
      <c r="P22" s="192">
        <f t="shared" si="0"/>
        <v>0</v>
      </c>
      <c r="Q22" s="192">
        <f t="shared" si="0"/>
        <v>0</v>
      </c>
      <c r="R22" s="175"/>
      <c r="S22" s="175"/>
    </row>
    <row r="23" spans="1:19" x14ac:dyDescent="0.2">
      <c r="A23" s="85"/>
      <c r="B23" s="544"/>
      <c r="C23" s="545"/>
      <c r="D23" s="545"/>
      <c r="E23" s="110"/>
      <c r="F23" s="110"/>
      <c r="G23" s="110"/>
      <c r="H23" s="8"/>
      <c r="I23" s="8"/>
      <c r="J23" s="9"/>
      <c r="K23" s="10"/>
      <c r="L23" s="10"/>
      <c r="M23" s="11"/>
      <c r="N23" s="12"/>
      <c r="O23" s="13"/>
      <c r="P23" s="10"/>
      <c r="Q23" s="14"/>
      <c r="R23" s="175"/>
      <c r="S23" s="175"/>
    </row>
    <row r="24" spans="1:19" x14ac:dyDescent="0.2">
      <c r="A24" s="85">
        <v>15</v>
      </c>
      <c r="B24" s="33"/>
      <c r="C24" s="574" t="s">
        <v>6</v>
      </c>
      <c r="D24" s="556"/>
      <c r="E24" s="86" t="s">
        <v>95</v>
      </c>
      <c r="F24" s="86" t="s">
        <v>34</v>
      </c>
      <c r="G24" s="86" t="s">
        <v>34</v>
      </c>
      <c r="H24" s="304"/>
      <c r="I24" s="304"/>
      <c r="J24" s="305"/>
      <c r="K24" s="306"/>
      <c r="L24" s="308"/>
      <c r="M24" s="309"/>
      <c r="N24" s="310"/>
      <c r="O24" s="308"/>
      <c r="P24" s="308"/>
      <c r="Q24" s="309"/>
      <c r="R24" s="175"/>
      <c r="S24" s="175"/>
    </row>
    <row r="25" spans="1:19" ht="12.75" customHeight="1" x14ac:dyDescent="0.2">
      <c r="A25" s="85">
        <v>16</v>
      </c>
      <c r="B25" s="33"/>
      <c r="C25" s="548" t="s">
        <v>184</v>
      </c>
      <c r="D25" s="556"/>
      <c r="E25" s="86" t="s">
        <v>96</v>
      </c>
      <c r="F25" s="86" t="s">
        <v>35</v>
      </c>
      <c r="G25" s="86" t="s">
        <v>35</v>
      </c>
      <c r="H25" s="304"/>
      <c r="I25" s="304"/>
      <c r="J25" s="305"/>
      <c r="K25" s="306"/>
      <c r="L25" s="308"/>
      <c r="M25" s="309"/>
      <c r="N25" s="310"/>
      <c r="O25" s="308"/>
      <c r="P25" s="308"/>
      <c r="Q25" s="309"/>
      <c r="R25" s="175"/>
      <c r="S25" s="175"/>
    </row>
    <row r="26" spans="1:19" ht="12.75" customHeight="1" x14ac:dyDescent="0.2">
      <c r="A26" s="85">
        <v>17</v>
      </c>
      <c r="B26" s="33"/>
      <c r="C26" s="548" t="s">
        <v>185</v>
      </c>
      <c r="D26" s="556"/>
      <c r="E26" s="45" t="s">
        <v>97</v>
      </c>
      <c r="F26" s="45" t="s">
        <v>36</v>
      </c>
      <c r="G26" s="45" t="s">
        <v>36</v>
      </c>
      <c r="H26" s="311"/>
      <c r="I26" s="311"/>
      <c r="J26" s="312"/>
      <c r="K26" s="313"/>
      <c r="L26" s="313"/>
      <c r="M26" s="314"/>
      <c r="N26" s="312"/>
      <c r="O26" s="313"/>
      <c r="P26" s="313"/>
      <c r="Q26" s="314"/>
      <c r="R26" s="175"/>
      <c r="S26" s="175"/>
    </row>
    <row r="27" spans="1:19" ht="20.25" customHeight="1" x14ac:dyDescent="0.2">
      <c r="A27" s="85">
        <v>18</v>
      </c>
      <c r="B27" s="108"/>
      <c r="C27" s="575" t="s">
        <v>355</v>
      </c>
      <c r="D27" s="576"/>
      <c r="E27" s="111"/>
      <c r="F27" s="111"/>
      <c r="G27" s="111"/>
      <c r="H27" s="192">
        <f t="shared" ref="H27:Q27" si="1">H24+H25-H26</f>
        <v>0</v>
      </c>
      <c r="I27" s="192">
        <f t="shared" si="1"/>
        <v>0</v>
      </c>
      <c r="J27" s="192">
        <f t="shared" si="1"/>
        <v>0</v>
      </c>
      <c r="K27" s="192">
        <f t="shared" si="1"/>
        <v>0</v>
      </c>
      <c r="L27" s="192">
        <f t="shared" si="1"/>
        <v>0</v>
      </c>
      <c r="M27" s="192">
        <f t="shared" si="1"/>
        <v>0</v>
      </c>
      <c r="N27" s="192">
        <f t="shared" si="1"/>
        <v>0</v>
      </c>
      <c r="O27" s="192">
        <f t="shared" si="1"/>
        <v>0</v>
      </c>
      <c r="P27" s="192">
        <f t="shared" si="1"/>
        <v>0</v>
      </c>
      <c r="Q27" s="192">
        <f t="shared" si="1"/>
        <v>0</v>
      </c>
      <c r="R27" s="175"/>
      <c r="S27" s="175"/>
    </row>
    <row r="28" spans="1:19" ht="12.75" customHeight="1" x14ac:dyDescent="0.2">
      <c r="A28" s="85">
        <v>19</v>
      </c>
      <c r="B28" s="33"/>
      <c r="C28" s="552" t="s">
        <v>29</v>
      </c>
      <c r="D28" s="553"/>
      <c r="E28" s="86" t="s">
        <v>98</v>
      </c>
      <c r="F28" s="86" t="s">
        <v>37</v>
      </c>
      <c r="G28" s="86" t="s">
        <v>37</v>
      </c>
      <c r="H28" s="304"/>
      <c r="I28" s="304"/>
      <c r="J28" s="305"/>
      <c r="K28" s="306"/>
      <c r="L28" s="308"/>
      <c r="M28" s="309"/>
      <c r="N28" s="310"/>
      <c r="O28" s="308"/>
      <c r="P28" s="308"/>
      <c r="Q28" s="309"/>
      <c r="R28" s="175"/>
      <c r="S28" s="175"/>
    </row>
    <row r="29" spans="1:19" ht="24.75" customHeight="1" x14ac:dyDescent="0.2">
      <c r="A29" s="85">
        <v>20</v>
      </c>
      <c r="B29" s="31"/>
      <c r="C29" s="548" t="s">
        <v>46</v>
      </c>
      <c r="D29" s="549"/>
      <c r="E29" s="86" t="s">
        <v>99</v>
      </c>
      <c r="F29" s="86" t="s">
        <v>38</v>
      </c>
      <c r="G29" s="86" t="s">
        <v>38</v>
      </c>
      <c r="H29" s="304"/>
      <c r="I29" s="304"/>
      <c r="J29" s="305"/>
      <c r="K29" s="306"/>
      <c r="L29" s="306"/>
      <c r="M29" s="307"/>
      <c r="N29" s="305"/>
      <c r="O29" s="306"/>
      <c r="P29" s="306"/>
      <c r="Q29" s="307"/>
      <c r="R29" s="175"/>
      <c r="S29" s="175"/>
    </row>
    <row r="30" spans="1:19" ht="12.75" customHeight="1" x14ac:dyDescent="0.2">
      <c r="A30" s="85">
        <v>21</v>
      </c>
      <c r="B30" s="31"/>
      <c r="C30" s="548" t="s">
        <v>47</v>
      </c>
      <c r="D30" s="549"/>
      <c r="E30" s="86" t="s">
        <v>100</v>
      </c>
      <c r="F30" s="86" t="s">
        <v>39</v>
      </c>
      <c r="G30" s="86" t="s">
        <v>39</v>
      </c>
      <c r="H30" s="304"/>
      <c r="I30" s="304"/>
      <c r="J30" s="305"/>
      <c r="K30" s="306"/>
      <c r="L30" s="306"/>
      <c r="M30" s="307"/>
      <c r="N30" s="305"/>
      <c r="O30" s="306"/>
      <c r="P30" s="306"/>
      <c r="Q30" s="307"/>
      <c r="R30" s="175"/>
      <c r="S30" s="175"/>
    </row>
    <row r="31" spans="1:19" ht="12.75" customHeight="1" x14ac:dyDescent="0.2">
      <c r="A31" s="85">
        <v>22</v>
      </c>
      <c r="B31" s="31"/>
      <c r="C31" s="548" t="s">
        <v>299</v>
      </c>
      <c r="D31" s="549"/>
      <c r="E31" s="86"/>
      <c r="F31" s="86"/>
      <c r="G31" s="86"/>
      <c r="H31" s="304"/>
      <c r="I31" s="304"/>
      <c r="J31" s="305"/>
      <c r="K31" s="306"/>
      <c r="L31" s="306"/>
      <c r="M31" s="307"/>
      <c r="N31" s="305"/>
      <c r="O31" s="306"/>
      <c r="P31" s="306"/>
      <c r="Q31" s="307"/>
      <c r="R31" s="175"/>
      <c r="S31" s="175"/>
    </row>
    <row r="32" spans="1:19" ht="12.75" customHeight="1" x14ac:dyDescent="0.2">
      <c r="A32" s="85">
        <v>23</v>
      </c>
      <c r="B32" s="31"/>
      <c r="C32" s="548" t="s">
        <v>26</v>
      </c>
      <c r="D32" s="549"/>
      <c r="E32" s="86" t="s">
        <v>101</v>
      </c>
      <c r="F32" s="86" t="s">
        <v>40</v>
      </c>
      <c r="G32" s="86" t="s">
        <v>40</v>
      </c>
      <c r="H32" s="315"/>
      <c r="I32" s="315"/>
      <c r="J32" s="305"/>
      <c r="K32" s="306"/>
      <c r="L32" s="306"/>
      <c r="M32" s="307"/>
      <c r="N32" s="305"/>
      <c r="O32" s="306"/>
      <c r="P32" s="306"/>
      <c r="Q32" s="307"/>
      <c r="R32" s="175"/>
      <c r="S32" s="175"/>
    </row>
    <row r="33" spans="1:19" ht="32.25" customHeight="1" x14ac:dyDescent="0.2">
      <c r="A33" s="85">
        <v>24</v>
      </c>
      <c r="B33" s="6"/>
      <c r="C33" s="554" t="s">
        <v>356</v>
      </c>
      <c r="D33" s="555"/>
      <c r="E33" s="113" t="s">
        <v>102</v>
      </c>
      <c r="F33" s="113" t="s">
        <v>50</v>
      </c>
      <c r="G33" s="113" t="s">
        <v>50</v>
      </c>
      <c r="H33" s="193">
        <f t="shared" ref="H33:Q33" si="2">H27-H28+H29+H30-H31</f>
        <v>0</v>
      </c>
      <c r="I33" s="193">
        <f t="shared" si="2"/>
        <v>0</v>
      </c>
      <c r="J33" s="193">
        <f t="shared" si="2"/>
        <v>0</v>
      </c>
      <c r="K33" s="193">
        <f t="shared" si="2"/>
        <v>0</v>
      </c>
      <c r="L33" s="193">
        <f t="shared" si="2"/>
        <v>0</v>
      </c>
      <c r="M33" s="193">
        <f t="shared" si="2"/>
        <v>0</v>
      </c>
      <c r="N33" s="193">
        <f t="shared" si="2"/>
        <v>0</v>
      </c>
      <c r="O33" s="193">
        <f t="shared" si="2"/>
        <v>0</v>
      </c>
      <c r="P33" s="193">
        <f t="shared" si="2"/>
        <v>0</v>
      </c>
      <c r="Q33" s="193">
        <f t="shared" si="2"/>
        <v>0</v>
      </c>
      <c r="R33" s="175"/>
      <c r="S33" s="175"/>
    </row>
    <row r="34" spans="1:19" x14ac:dyDescent="0.2">
      <c r="A34" s="175"/>
      <c r="B34" s="175"/>
      <c r="C34" s="71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</row>
    <row r="35" spans="1:19" x14ac:dyDescent="0.2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</row>
    <row r="36" spans="1:19" ht="22.5" customHeight="1" x14ac:dyDescent="0.2">
      <c r="A36" s="93"/>
      <c r="B36" s="94" t="s">
        <v>147</v>
      </c>
      <c r="C36" s="95"/>
      <c r="D36" s="96"/>
      <c r="E36" s="96"/>
      <c r="F36" s="96"/>
      <c r="G36" s="96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175"/>
      <c r="S36" s="175"/>
    </row>
    <row r="37" spans="1:19" ht="12.75" customHeight="1" x14ac:dyDescent="0.2">
      <c r="A37" s="194">
        <v>25</v>
      </c>
      <c r="B37" s="97"/>
      <c r="C37" s="570" t="s">
        <v>283</v>
      </c>
      <c r="D37" s="571"/>
      <c r="E37" s="114" t="s">
        <v>150</v>
      </c>
      <c r="F37" s="114" t="s">
        <v>160</v>
      </c>
      <c r="G37" s="114" t="s">
        <v>160</v>
      </c>
      <c r="H37" s="316"/>
      <c r="I37" s="317"/>
      <c r="J37" s="318"/>
      <c r="K37" s="319"/>
      <c r="L37" s="320"/>
      <c r="M37" s="321"/>
      <c r="N37" s="322"/>
      <c r="O37" s="320"/>
      <c r="P37" s="320"/>
      <c r="Q37" s="323"/>
      <c r="R37" s="175"/>
      <c r="S37" s="175"/>
    </row>
    <row r="38" spans="1:19" ht="12.75" customHeight="1" x14ac:dyDescent="0.2">
      <c r="A38" s="194">
        <v>26</v>
      </c>
      <c r="B38" s="287"/>
      <c r="C38" s="568" t="s">
        <v>336</v>
      </c>
      <c r="D38" s="569"/>
      <c r="E38" s="288" t="s">
        <v>149</v>
      </c>
      <c r="F38" s="288" t="s">
        <v>146</v>
      </c>
      <c r="G38" s="289" t="s">
        <v>146</v>
      </c>
      <c r="H38" s="338"/>
      <c r="I38" s="339"/>
      <c r="J38" s="340"/>
      <c r="K38" s="341"/>
      <c r="L38" s="313"/>
      <c r="M38" s="314"/>
      <c r="N38" s="312"/>
      <c r="O38" s="313"/>
      <c r="P38" s="313"/>
      <c r="Q38" s="314"/>
      <c r="R38" s="175"/>
      <c r="S38" s="175"/>
    </row>
    <row r="39" spans="1:19" x14ac:dyDescent="0.2">
      <c r="A39" s="194"/>
      <c r="B39" s="294" t="s">
        <v>197</v>
      </c>
      <c r="C39" s="295"/>
      <c r="D39" s="296"/>
      <c r="E39" s="297"/>
      <c r="F39" s="296"/>
      <c r="G39" s="296"/>
      <c r="H39" s="349"/>
      <c r="I39" s="350"/>
      <c r="J39" s="350"/>
      <c r="K39" s="350"/>
      <c r="L39" s="350"/>
      <c r="M39" s="350"/>
      <c r="N39" s="350"/>
      <c r="O39" s="350"/>
      <c r="P39" s="350"/>
      <c r="Q39" s="351"/>
      <c r="R39" s="175"/>
      <c r="S39" s="175"/>
    </row>
    <row r="40" spans="1:19" x14ac:dyDescent="0.2">
      <c r="A40" s="194">
        <v>27</v>
      </c>
      <c r="B40" s="290"/>
      <c r="C40" s="538"/>
      <c r="D40" s="538"/>
      <c r="E40" s="291"/>
      <c r="F40" s="292"/>
      <c r="G40" s="293"/>
      <c r="H40" s="342"/>
      <c r="I40" s="342"/>
      <c r="J40" s="343"/>
      <c r="K40" s="344"/>
      <c r="L40" s="345"/>
      <c r="M40" s="346"/>
      <c r="N40" s="347"/>
      <c r="O40" s="345"/>
      <c r="P40" s="345"/>
      <c r="Q40" s="348"/>
      <c r="R40" s="175"/>
      <c r="S40" s="175"/>
    </row>
    <row r="41" spans="1:19" x14ac:dyDescent="0.2">
      <c r="A41" s="194">
        <f>A40+1</f>
        <v>28</v>
      </c>
      <c r="B41" s="98"/>
      <c r="C41" s="539"/>
      <c r="D41" s="539"/>
      <c r="E41" s="99"/>
      <c r="F41" s="283"/>
      <c r="G41" s="169"/>
      <c r="H41" s="324"/>
      <c r="I41" s="324"/>
      <c r="J41" s="325"/>
      <c r="K41" s="326"/>
      <c r="L41" s="327"/>
      <c r="M41" s="328"/>
      <c r="N41" s="329"/>
      <c r="O41" s="327"/>
      <c r="P41" s="327"/>
      <c r="Q41" s="330"/>
      <c r="R41" s="175"/>
      <c r="S41" s="175"/>
    </row>
    <row r="42" spans="1:19" x14ac:dyDescent="0.2">
      <c r="A42" s="194">
        <f t="shared" ref="A42:A45" si="3">A41+1</f>
        <v>29</v>
      </c>
      <c r="B42" s="98"/>
      <c r="C42" s="539"/>
      <c r="D42" s="539"/>
      <c r="E42" s="99"/>
      <c r="F42" s="283"/>
      <c r="G42" s="169"/>
      <c r="H42" s="324"/>
      <c r="I42" s="324"/>
      <c r="J42" s="325"/>
      <c r="K42" s="326"/>
      <c r="L42" s="327"/>
      <c r="M42" s="328"/>
      <c r="N42" s="329"/>
      <c r="O42" s="327"/>
      <c r="P42" s="327"/>
      <c r="Q42" s="330"/>
      <c r="R42" s="175"/>
      <c r="S42" s="175"/>
    </row>
    <row r="43" spans="1:19" x14ac:dyDescent="0.2">
      <c r="A43" s="194">
        <f t="shared" si="3"/>
        <v>30</v>
      </c>
      <c r="B43" s="98"/>
      <c r="C43" s="539"/>
      <c r="D43" s="539"/>
      <c r="E43" s="99"/>
      <c r="F43" s="283"/>
      <c r="G43" s="169"/>
      <c r="H43" s="324"/>
      <c r="I43" s="324"/>
      <c r="J43" s="325"/>
      <c r="K43" s="326"/>
      <c r="L43" s="327"/>
      <c r="M43" s="328"/>
      <c r="N43" s="329"/>
      <c r="O43" s="327"/>
      <c r="P43" s="327"/>
      <c r="Q43" s="330"/>
      <c r="R43" s="175"/>
      <c r="S43" s="175"/>
    </row>
    <row r="44" spans="1:19" x14ac:dyDescent="0.2">
      <c r="A44" s="194">
        <f t="shared" si="3"/>
        <v>31</v>
      </c>
      <c r="B44" s="98"/>
      <c r="C44" s="539"/>
      <c r="D44" s="539"/>
      <c r="E44" s="99"/>
      <c r="F44" s="283"/>
      <c r="G44" s="169"/>
      <c r="H44" s="324"/>
      <c r="I44" s="324"/>
      <c r="J44" s="325"/>
      <c r="K44" s="326"/>
      <c r="L44" s="327"/>
      <c r="M44" s="328"/>
      <c r="N44" s="329"/>
      <c r="O44" s="327"/>
      <c r="P44" s="327"/>
      <c r="Q44" s="330"/>
      <c r="R44" s="175"/>
      <c r="S44" s="175"/>
    </row>
    <row r="45" spans="1:19" x14ac:dyDescent="0.2">
      <c r="A45" s="194">
        <f t="shared" si="3"/>
        <v>32</v>
      </c>
      <c r="B45" s="302"/>
      <c r="C45" s="541"/>
      <c r="D45" s="541"/>
      <c r="E45" s="289"/>
      <c r="F45" s="303"/>
      <c r="G45" s="83"/>
      <c r="H45" s="352"/>
      <c r="I45" s="352"/>
      <c r="J45" s="353"/>
      <c r="K45" s="354"/>
      <c r="L45" s="355"/>
      <c r="M45" s="356"/>
      <c r="N45" s="357"/>
      <c r="O45" s="355"/>
      <c r="P45" s="355"/>
      <c r="Q45" s="358"/>
      <c r="R45" s="175"/>
      <c r="S45" s="175"/>
    </row>
    <row r="46" spans="1:19" x14ac:dyDescent="0.2">
      <c r="A46" s="194"/>
      <c r="B46" s="294" t="s">
        <v>198</v>
      </c>
      <c r="C46" s="299"/>
      <c r="D46" s="300"/>
      <c r="E46" s="301"/>
      <c r="F46" s="300"/>
      <c r="G46" s="300"/>
      <c r="H46" s="349"/>
      <c r="I46" s="350"/>
      <c r="J46" s="350"/>
      <c r="K46" s="350"/>
      <c r="L46" s="350"/>
      <c r="M46" s="350"/>
      <c r="N46" s="350"/>
      <c r="O46" s="350"/>
      <c r="P46" s="350"/>
      <c r="Q46" s="351"/>
      <c r="R46" s="175"/>
      <c r="S46" s="175"/>
    </row>
    <row r="47" spans="1:19" x14ac:dyDescent="0.2">
      <c r="A47" s="194">
        <v>33</v>
      </c>
      <c r="B47" s="290"/>
      <c r="C47" s="538"/>
      <c r="D47" s="538"/>
      <c r="E47" s="291"/>
      <c r="F47" s="292"/>
      <c r="G47" s="293"/>
      <c r="H47" s="342"/>
      <c r="I47" s="342"/>
      <c r="J47" s="343"/>
      <c r="K47" s="344"/>
      <c r="L47" s="345"/>
      <c r="M47" s="346"/>
      <c r="N47" s="347"/>
      <c r="O47" s="345"/>
      <c r="P47" s="345"/>
      <c r="Q47" s="348"/>
      <c r="R47" s="175"/>
      <c r="S47" s="175"/>
    </row>
    <row r="48" spans="1:19" x14ac:dyDescent="0.2">
      <c r="A48" s="194">
        <f>A47+1</f>
        <v>34</v>
      </c>
      <c r="B48" s="98"/>
      <c r="C48" s="539"/>
      <c r="D48" s="539"/>
      <c r="E48" s="99"/>
      <c r="F48" s="283"/>
      <c r="G48" s="169"/>
      <c r="H48" s="324"/>
      <c r="I48" s="324"/>
      <c r="J48" s="325"/>
      <c r="K48" s="326"/>
      <c r="L48" s="327"/>
      <c r="M48" s="328"/>
      <c r="N48" s="329"/>
      <c r="O48" s="327"/>
      <c r="P48" s="327"/>
      <c r="Q48" s="330"/>
      <c r="R48" s="175"/>
      <c r="S48" s="175"/>
    </row>
    <row r="49" spans="1:19" x14ac:dyDescent="0.2">
      <c r="A49" s="194">
        <f t="shared" ref="A49:A52" si="4">A48+1</f>
        <v>35</v>
      </c>
      <c r="B49" s="98"/>
      <c r="C49" s="539"/>
      <c r="D49" s="539"/>
      <c r="E49" s="99"/>
      <c r="F49" s="283"/>
      <c r="G49" s="169"/>
      <c r="H49" s="324"/>
      <c r="I49" s="324"/>
      <c r="J49" s="325"/>
      <c r="K49" s="326"/>
      <c r="L49" s="327"/>
      <c r="M49" s="328"/>
      <c r="N49" s="329"/>
      <c r="O49" s="327"/>
      <c r="P49" s="327"/>
      <c r="Q49" s="330"/>
      <c r="R49" s="175"/>
      <c r="S49" s="175"/>
    </row>
    <row r="50" spans="1:19" x14ac:dyDescent="0.2">
      <c r="A50" s="194">
        <f t="shared" si="4"/>
        <v>36</v>
      </c>
      <c r="B50" s="98"/>
      <c r="C50" s="539"/>
      <c r="D50" s="539"/>
      <c r="E50" s="99"/>
      <c r="F50" s="283"/>
      <c r="G50" s="169"/>
      <c r="H50" s="324"/>
      <c r="I50" s="324"/>
      <c r="J50" s="325"/>
      <c r="K50" s="326"/>
      <c r="L50" s="327"/>
      <c r="M50" s="328"/>
      <c r="N50" s="329"/>
      <c r="O50" s="327"/>
      <c r="P50" s="327"/>
      <c r="Q50" s="330"/>
      <c r="R50" s="175"/>
      <c r="S50" s="175"/>
    </row>
    <row r="51" spans="1:19" x14ac:dyDescent="0.2">
      <c r="A51" s="194">
        <f t="shared" si="4"/>
        <v>37</v>
      </c>
      <c r="B51" s="98"/>
      <c r="C51" s="539"/>
      <c r="D51" s="539"/>
      <c r="E51" s="99"/>
      <c r="F51" s="283"/>
      <c r="G51" s="169"/>
      <c r="H51" s="324"/>
      <c r="I51" s="324"/>
      <c r="J51" s="325"/>
      <c r="K51" s="326"/>
      <c r="L51" s="327"/>
      <c r="M51" s="328"/>
      <c r="N51" s="329"/>
      <c r="O51" s="327"/>
      <c r="P51" s="327"/>
      <c r="Q51" s="330"/>
      <c r="R51" s="175"/>
      <c r="S51" s="175"/>
    </row>
    <row r="52" spans="1:19" x14ac:dyDescent="0.2">
      <c r="A52" s="194">
        <f t="shared" si="4"/>
        <v>38</v>
      </c>
      <c r="B52" s="302"/>
      <c r="C52" s="541"/>
      <c r="D52" s="541"/>
      <c r="E52" s="289"/>
      <c r="F52" s="303"/>
      <c r="G52" s="83"/>
      <c r="H52" s="352"/>
      <c r="I52" s="352"/>
      <c r="J52" s="353"/>
      <c r="K52" s="354"/>
      <c r="L52" s="355"/>
      <c r="M52" s="356"/>
      <c r="N52" s="357"/>
      <c r="O52" s="355"/>
      <c r="P52" s="355"/>
      <c r="Q52" s="358"/>
      <c r="R52" s="175"/>
      <c r="S52" s="175"/>
    </row>
    <row r="53" spans="1:19" x14ac:dyDescent="0.2">
      <c r="A53" s="194"/>
      <c r="B53" s="298" t="s">
        <v>148</v>
      </c>
      <c r="C53" s="299"/>
      <c r="D53" s="300"/>
      <c r="E53" s="301"/>
      <c r="F53" s="300"/>
      <c r="G53" s="300"/>
      <c r="H53" s="349"/>
      <c r="I53" s="350"/>
      <c r="J53" s="350"/>
      <c r="K53" s="350"/>
      <c r="L53" s="350"/>
      <c r="M53" s="350"/>
      <c r="N53" s="350"/>
      <c r="O53" s="350"/>
      <c r="P53" s="350"/>
      <c r="Q53" s="351"/>
      <c r="R53" s="175"/>
      <c r="S53" s="175"/>
    </row>
    <row r="54" spans="1:19" x14ac:dyDescent="0.2">
      <c r="A54" s="194">
        <v>39</v>
      </c>
      <c r="B54" s="290"/>
      <c r="C54" s="538"/>
      <c r="D54" s="538"/>
      <c r="E54" s="291"/>
      <c r="F54" s="292"/>
      <c r="G54" s="293"/>
      <c r="H54" s="342"/>
      <c r="I54" s="342"/>
      <c r="J54" s="343"/>
      <c r="K54" s="344"/>
      <c r="L54" s="345"/>
      <c r="M54" s="346"/>
      <c r="N54" s="347"/>
      <c r="O54" s="345"/>
      <c r="P54" s="345"/>
      <c r="Q54" s="348"/>
      <c r="R54" s="175"/>
      <c r="S54" s="175"/>
    </row>
    <row r="55" spans="1:19" x14ac:dyDescent="0.2">
      <c r="A55" s="194">
        <f>A54+1</f>
        <v>40</v>
      </c>
      <c r="B55" s="98"/>
      <c r="C55" s="539"/>
      <c r="D55" s="539"/>
      <c r="E55" s="99"/>
      <c r="F55" s="283"/>
      <c r="G55" s="169"/>
      <c r="H55" s="324"/>
      <c r="I55" s="324"/>
      <c r="J55" s="325"/>
      <c r="K55" s="326"/>
      <c r="L55" s="327"/>
      <c r="M55" s="328"/>
      <c r="N55" s="329"/>
      <c r="O55" s="327"/>
      <c r="P55" s="327"/>
      <c r="Q55" s="330"/>
      <c r="R55" s="175"/>
      <c r="S55" s="175"/>
    </row>
    <row r="56" spans="1:19" x14ac:dyDescent="0.2">
      <c r="A56" s="194">
        <f t="shared" ref="A56:A59" si="5">A55+1</f>
        <v>41</v>
      </c>
      <c r="B56" s="98"/>
      <c r="C56" s="539"/>
      <c r="D56" s="539"/>
      <c r="E56" s="99"/>
      <c r="F56" s="283"/>
      <c r="G56" s="169"/>
      <c r="H56" s="324"/>
      <c r="I56" s="324"/>
      <c r="J56" s="325"/>
      <c r="K56" s="326"/>
      <c r="L56" s="327"/>
      <c r="M56" s="328"/>
      <c r="N56" s="329"/>
      <c r="O56" s="327"/>
      <c r="P56" s="327"/>
      <c r="Q56" s="330"/>
      <c r="R56" s="175"/>
      <c r="S56" s="175"/>
    </row>
    <row r="57" spans="1:19" x14ac:dyDescent="0.2">
      <c r="A57" s="194">
        <f t="shared" si="5"/>
        <v>42</v>
      </c>
      <c r="B57" s="80"/>
      <c r="C57" s="540"/>
      <c r="D57" s="540"/>
      <c r="E57" s="82"/>
      <c r="F57" s="283"/>
      <c r="G57" s="169"/>
      <c r="H57" s="324"/>
      <c r="I57" s="324"/>
      <c r="J57" s="325"/>
      <c r="K57" s="326"/>
      <c r="L57" s="327"/>
      <c r="M57" s="328"/>
      <c r="N57" s="329"/>
      <c r="O57" s="327"/>
      <c r="P57" s="327"/>
      <c r="Q57" s="330"/>
      <c r="R57" s="175"/>
      <c r="S57" s="175"/>
    </row>
    <row r="58" spans="1:19" x14ac:dyDescent="0.2">
      <c r="A58" s="194">
        <f t="shared" si="5"/>
        <v>43</v>
      </c>
      <c r="B58" s="80"/>
      <c r="C58" s="540"/>
      <c r="D58" s="540"/>
      <c r="E58" s="82"/>
      <c r="F58" s="283"/>
      <c r="G58" s="169"/>
      <c r="H58" s="324"/>
      <c r="I58" s="324"/>
      <c r="J58" s="325"/>
      <c r="K58" s="326"/>
      <c r="L58" s="327"/>
      <c r="M58" s="328"/>
      <c r="N58" s="329"/>
      <c r="O58" s="327"/>
      <c r="P58" s="327"/>
      <c r="Q58" s="330"/>
      <c r="R58" s="175"/>
      <c r="S58" s="175"/>
    </row>
    <row r="59" spans="1:19" x14ac:dyDescent="0.2">
      <c r="A59" s="194">
        <f t="shared" si="5"/>
        <v>44</v>
      </c>
      <c r="B59" s="81"/>
      <c r="C59" s="537"/>
      <c r="D59" s="537"/>
      <c r="E59" s="84"/>
      <c r="F59" s="537"/>
      <c r="G59" s="537"/>
      <c r="H59" s="331"/>
      <c r="I59" s="331"/>
      <c r="J59" s="332"/>
      <c r="K59" s="333"/>
      <c r="L59" s="334"/>
      <c r="M59" s="335"/>
      <c r="N59" s="336"/>
      <c r="O59" s="334"/>
      <c r="P59" s="334"/>
      <c r="Q59" s="337"/>
      <c r="R59" s="175"/>
      <c r="S59" s="175"/>
    </row>
    <row r="60" spans="1:19" x14ac:dyDescent="0.2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</row>
    <row r="61" spans="1:19" x14ac:dyDescent="0.2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</row>
    <row r="62" spans="1:19" x14ac:dyDescent="0.2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</row>
    <row r="63" spans="1:19" x14ac:dyDescent="0.2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</row>
    <row r="64" spans="1:19" x14ac:dyDescent="0.2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</row>
    <row r="65" spans="1:19" x14ac:dyDescent="0.2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</row>
    <row r="66" spans="1:19" x14ac:dyDescent="0.2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x14ac:dyDescent="0.2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</row>
    <row r="68" spans="1:19" x14ac:dyDescent="0.2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</row>
    <row r="69" spans="1:19" x14ac:dyDescent="0.2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</row>
    <row r="70" spans="1:19" x14ac:dyDescent="0.2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</row>
    <row r="71" spans="1:19" x14ac:dyDescent="0.2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</row>
    <row r="72" spans="1:19" x14ac:dyDescent="0.2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</row>
    <row r="73" spans="1:19" x14ac:dyDescent="0.2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  <row r="74" spans="1:19" x14ac:dyDescent="0.2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</row>
    <row r="75" spans="1:19" x14ac:dyDescent="0.2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</row>
  </sheetData>
  <mergeCells count="57">
    <mergeCell ref="C33:D33"/>
    <mergeCell ref="C44:D44"/>
    <mergeCell ref="C45:D45"/>
    <mergeCell ref="C37:D37"/>
    <mergeCell ref="C38:D38"/>
    <mergeCell ref="C40:D40"/>
    <mergeCell ref="C41:D41"/>
    <mergeCell ref="C42:D42"/>
    <mergeCell ref="C43:D43"/>
    <mergeCell ref="C20:D20"/>
    <mergeCell ref="C22:D22"/>
    <mergeCell ref="C31:D31"/>
    <mergeCell ref="C32:D32"/>
    <mergeCell ref="C25:D25"/>
    <mergeCell ref="C26:D26"/>
    <mergeCell ref="C27:D27"/>
    <mergeCell ref="C28:D28"/>
    <mergeCell ref="C29:D29"/>
    <mergeCell ref="C15:D15"/>
    <mergeCell ref="C16:D16"/>
    <mergeCell ref="C17:D17"/>
    <mergeCell ref="C18:D18"/>
    <mergeCell ref="C19:D19"/>
    <mergeCell ref="C1:D1"/>
    <mergeCell ref="H1:N1"/>
    <mergeCell ref="C3:Q3"/>
    <mergeCell ref="A4:Q4"/>
    <mergeCell ref="C2:Q2"/>
    <mergeCell ref="B5:Q5"/>
    <mergeCell ref="N6:Q6"/>
    <mergeCell ref="C21:D21"/>
    <mergeCell ref="B23:D23"/>
    <mergeCell ref="C30:D30"/>
    <mergeCell ref="C12:D12"/>
    <mergeCell ref="C6:D6"/>
    <mergeCell ref="C7:D7"/>
    <mergeCell ref="B8:D8"/>
    <mergeCell ref="C9:D9"/>
    <mergeCell ref="C10:D10"/>
    <mergeCell ref="C11:D11"/>
    <mergeCell ref="J6:M6"/>
    <mergeCell ref="C24:D24"/>
    <mergeCell ref="C13:D13"/>
    <mergeCell ref="C14:D14"/>
    <mergeCell ref="C47:D47"/>
    <mergeCell ref="C48:D48"/>
    <mergeCell ref="C55:D55"/>
    <mergeCell ref="C56:D56"/>
    <mergeCell ref="C58:D58"/>
    <mergeCell ref="F59:G59"/>
    <mergeCell ref="C59:D59"/>
    <mergeCell ref="C49:D49"/>
    <mergeCell ref="C51:D51"/>
    <mergeCell ref="C50:D50"/>
    <mergeCell ref="C52:D52"/>
    <mergeCell ref="C54:D54"/>
    <mergeCell ref="C57:D57"/>
  </mergeCells>
  <printOptions horizontalCentered="1"/>
  <pageMargins left="0.5" right="0.5" top="0.5" bottom="0.5" header="0" footer="0"/>
  <pageSetup scale="61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showGridLines="0" zoomScaleNormal="100" workbookViewId="0">
      <selection activeCell="B5" sqref="B5:P5"/>
    </sheetView>
  </sheetViews>
  <sheetFormatPr defaultColWidth="9.140625" defaultRowHeight="12.75" x14ac:dyDescent="0.2"/>
  <cols>
    <col min="1" max="1" width="2.7109375" style="206" customWidth="1"/>
    <col min="2" max="2" width="0.42578125" style="50" hidden="1" customWidth="1"/>
    <col min="3" max="3" width="33" style="50" customWidth="1"/>
    <col min="4" max="4" width="10.28515625" style="50" customWidth="1"/>
    <col min="5" max="5" width="19.28515625" style="36" hidden="1" customWidth="1"/>
    <col min="6" max="6" width="22.85546875" style="36" customWidth="1"/>
    <col min="7" max="7" width="27.7109375" style="36" customWidth="1"/>
    <col min="8" max="8" width="11" style="50" customWidth="1"/>
    <col min="9" max="16" width="9.7109375" style="50" customWidth="1"/>
    <col min="17" max="16384" width="9.140625" style="50"/>
  </cols>
  <sheetData>
    <row r="1" spans="1:23" x14ac:dyDescent="0.2">
      <c r="A1" s="203"/>
      <c r="B1" s="28"/>
      <c r="C1" s="527" t="str">
        <f>'Submission Cover Sheet'!D20</f>
        <v>xx/xx/20xx</v>
      </c>
      <c r="D1" s="528"/>
      <c r="E1" s="37"/>
      <c r="F1" s="37"/>
      <c r="G1" s="37"/>
      <c r="H1" s="52"/>
      <c r="O1" s="170"/>
      <c r="P1" s="171"/>
    </row>
    <row r="2" spans="1:23" x14ac:dyDescent="0.2">
      <c r="A2" s="203"/>
      <c r="B2" s="28"/>
      <c r="C2" s="525" t="s">
        <v>369</v>
      </c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</row>
    <row r="3" spans="1:23" ht="15.75" x14ac:dyDescent="0.25">
      <c r="A3" s="203"/>
      <c r="B3" s="28"/>
      <c r="C3" s="525" t="str">
        <f>"Balance Sheet Statement for "&amp;'Submission Cover Sheet'!D14</f>
        <v>Balance Sheet Statement for XYZ</v>
      </c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60"/>
      <c r="R3" s="60"/>
      <c r="S3" s="60"/>
      <c r="T3" s="60"/>
      <c r="U3" s="60"/>
      <c r="V3" s="60"/>
      <c r="W3" s="60"/>
    </row>
    <row r="4" spans="1:23" s="64" customFormat="1" ht="15.75" x14ac:dyDescent="0.25">
      <c r="A4" s="203"/>
      <c r="B4" s="28"/>
      <c r="C4" s="567" t="str">
        <f>"FDIC Cert # "&amp;'Submission Cover Sheet'!D15</f>
        <v>FDIC Cert # #####</v>
      </c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60"/>
      <c r="R4" s="60"/>
      <c r="S4" s="60"/>
      <c r="T4" s="60"/>
      <c r="U4" s="60"/>
      <c r="V4" s="60"/>
      <c r="W4" s="60"/>
    </row>
    <row r="5" spans="1:23" ht="12.75" customHeight="1" x14ac:dyDescent="0.2">
      <c r="A5" s="203"/>
      <c r="B5" s="525" t="s">
        <v>188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103"/>
      <c r="R5" s="102"/>
    </row>
    <row r="6" spans="1:23" s="17" customFormat="1" ht="12.75" customHeight="1" x14ac:dyDescent="0.2">
      <c r="A6" s="204"/>
      <c r="B6" s="29"/>
      <c r="C6" s="578" t="s">
        <v>90</v>
      </c>
      <c r="D6" s="579"/>
      <c r="E6" s="125"/>
      <c r="F6" s="643" t="s">
        <v>205</v>
      </c>
      <c r="G6" s="645" t="s">
        <v>206</v>
      </c>
      <c r="H6" s="141" t="s">
        <v>86</v>
      </c>
      <c r="I6" s="118" t="s">
        <v>189</v>
      </c>
      <c r="J6" s="518" t="str">
        <f>"Year 1:  "&amp;'Submission Cover Sheet'!$D17&amp;"  -- Projected (in the quarter)"</f>
        <v>Year 1:  2014  -- Projected (in the quarter)</v>
      </c>
      <c r="K6" s="519"/>
      <c r="L6" s="519"/>
      <c r="M6" s="520"/>
      <c r="N6" s="518" t="str">
        <f>"Year 2:  "&amp;'Submission Cover Sheet'!$D18&amp;"  -- Projected (in the quarter)"</f>
        <v>Year 2:  2015  -- Projected (in the quarter)</v>
      </c>
      <c r="O6" s="519"/>
      <c r="P6" s="519"/>
      <c r="Q6" s="520"/>
    </row>
    <row r="7" spans="1:23" x14ac:dyDescent="0.2">
      <c r="A7" s="203"/>
      <c r="B7" s="30"/>
      <c r="C7" s="580"/>
      <c r="D7" s="581"/>
      <c r="E7" s="124" t="s">
        <v>93</v>
      </c>
      <c r="F7" s="644"/>
      <c r="G7" s="646"/>
      <c r="H7" s="142" t="s">
        <v>190</v>
      </c>
      <c r="I7" s="119" t="s">
        <v>79</v>
      </c>
      <c r="J7" s="120" t="s">
        <v>82</v>
      </c>
      <c r="K7" s="121" t="s">
        <v>83</v>
      </c>
      <c r="L7" s="121" t="s">
        <v>84</v>
      </c>
      <c r="M7" s="122" t="s">
        <v>85</v>
      </c>
      <c r="N7" s="120" t="s">
        <v>80</v>
      </c>
      <c r="O7" s="121" t="s">
        <v>81</v>
      </c>
      <c r="P7" s="121" t="s">
        <v>19</v>
      </c>
      <c r="Q7" s="123" t="s">
        <v>20</v>
      </c>
      <c r="R7" s="102"/>
    </row>
    <row r="8" spans="1:23" x14ac:dyDescent="0.2">
      <c r="A8" s="205"/>
      <c r="B8" s="61"/>
      <c r="C8" s="602" t="s">
        <v>161</v>
      </c>
      <c r="D8" s="603"/>
      <c r="E8" s="219"/>
      <c r="F8" s="219"/>
      <c r="G8" s="379"/>
      <c r="H8" s="106"/>
      <c r="I8" s="8"/>
      <c r="J8" s="9"/>
      <c r="K8" s="10"/>
      <c r="L8" s="10"/>
      <c r="M8" s="11"/>
      <c r="N8" s="12"/>
      <c r="O8" s="13"/>
      <c r="P8" s="10"/>
      <c r="Q8" s="14"/>
      <c r="R8" s="102"/>
    </row>
    <row r="9" spans="1:23" x14ac:dyDescent="0.2">
      <c r="A9" s="205">
        <f>1</f>
        <v>1</v>
      </c>
      <c r="B9" s="4"/>
      <c r="C9" s="582" t="s">
        <v>300</v>
      </c>
      <c r="D9" s="549"/>
      <c r="E9" s="195" t="s">
        <v>320</v>
      </c>
      <c r="F9" s="195" t="s">
        <v>162</v>
      </c>
      <c r="G9" s="364" t="s">
        <v>162</v>
      </c>
      <c r="H9" s="426"/>
      <c r="I9" s="304"/>
      <c r="J9" s="305"/>
      <c r="K9" s="306"/>
      <c r="L9" s="306"/>
      <c r="M9" s="307"/>
      <c r="N9" s="305"/>
      <c r="O9" s="306"/>
      <c r="P9" s="306"/>
      <c r="Q9" s="307"/>
      <c r="R9" s="102"/>
    </row>
    <row r="10" spans="1:23" x14ac:dyDescent="0.2">
      <c r="A10" s="205">
        <f>A9+1</f>
        <v>2</v>
      </c>
      <c r="B10" s="4"/>
      <c r="C10" s="582" t="s">
        <v>48</v>
      </c>
      <c r="D10" s="549"/>
      <c r="E10" s="195" t="s">
        <v>321</v>
      </c>
      <c r="F10" s="195" t="s">
        <v>163</v>
      </c>
      <c r="G10" s="364" t="s">
        <v>163</v>
      </c>
      <c r="H10" s="426"/>
      <c r="I10" s="304"/>
      <c r="J10" s="305"/>
      <c r="K10" s="306"/>
      <c r="L10" s="306"/>
      <c r="M10" s="307"/>
      <c r="N10" s="305"/>
      <c r="O10" s="306"/>
      <c r="P10" s="306"/>
      <c r="Q10" s="307"/>
      <c r="R10" s="102"/>
    </row>
    <row r="11" spans="1:23" x14ac:dyDescent="0.2">
      <c r="A11" s="205">
        <f>A10+1</f>
        <v>3</v>
      </c>
      <c r="B11" s="4"/>
      <c r="C11" s="582" t="s">
        <v>49</v>
      </c>
      <c r="D11" s="549"/>
      <c r="E11" s="195" t="s">
        <v>322</v>
      </c>
      <c r="F11" s="195" t="s">
        <v>164</v>
      </c>
      <c r="G11" s="364" t="s">
        <v>164</v>
      </c>
      <c r="H11" s="426"/>
      <c r="I11" s="304"/>
      <c r="J11" s="305"/>
      <c r="K11" s="306"/>
      <c r="L11" s="306"/>
      <c r="M11" s="307"/>
      <c r="N11" s="305"/>
      <c r="O11" s="306"/>
      <c r="P11" s="306"/>
      <c r="Q11" s="307"/>
      <c r="R11" s="102"/>
    </row>
    <row r="12" spans="1:23" ht="22.5" x14ac:dyDescent="0.2">
      <c r="A12" s="205">
        <f t="shared" ref="A12:A41" si="0">A11+1</f>
        <v>4</v>
      </c>
      <c r="B12" s="4"/>
      <c r="C12" s="582" t="s">
        <v>43</v>
      </c>
      <c r="D12" s="549"/>
      <c r="E12" s="195" t="s">
        <v>284</v>
      </c>
      <c r="F12" s="195" t="s">
        <v>235</v>
      </c>
      <c r="G12" s="364" t="s">
        <v>211</v>
      </c>
      <c r="H12" s="426"/>
      <c r="I12" s="304"/>
      <c r="J12" s="305"/>
      <c r="K12" s="306"/>
      <c r="L12" s="306"/>
      <c r="M12" s="307"/>
      <c r="N12" s="305"/>
      <c r="O12" s="306"/>
      <c r="P12" s="306"/>
      <c r="Q12" s="307"/>
      <c r="R12" s="102"/>
    </row>
    <row r="13" spans="1:23" ht="22.5" x14ac:dyDescent="0.2">
      <c r="A13" s="205">
        <f t="shared" si="0"/>
        <v>5</v>
      </c>
      <c r="B13" s="4"/>
      <c r="C13" s="582" t="s">
        <v>165</v>
      </c>
      <c r="D13" s="549"/>
      <c r="E13" s="195" t="s">
        <v>151</v>
      </c>
      <c r="F13" s="195" t="s">
        <v>127</v>
      </c>
      <c r="G13" s="364" t="s">
        <v>127</v>
      </c>
      <c r="H13" s="426"/>
      <c r="I13" s="304"/>
      <c r="J13" s="305"/>
      <c r="K13" s="306"/>
      <c r="L13" s="306"/>
      <c r="M13" s="307"/>
      <c r="N13" s="305"/>
      <c r="O13" s="306"/>
      <c r="P13" s="306"/>
      <c r="Q13" s="307"/>
      <c r="R13" s="102"/>
    </row>
    <row r="14" spans="1:23" ht="22.5" x14ac:dyDescent="0.2">
      <c r="A14" s="205">
        <f t="shared" si="0"/>
        <v>6</v>
      </c>
      <c r="B14" s="4"/>
      <c r="C14" s="582" t="s">
        <v>166</v>
      </c>
      <c r="D14" s="549"/>
      <c r="E14" s="195" t="s">
        <v>152</v>
      </c>
      <c r="F14" s="195" t="s">
        <v>128</v>
      </c>
      <c r="G14" s="364" t="s">
        <v>128</v>
      </c>
      <c r="H14" s="426"/>
      <c r="I14" s="304"/>
      <c r="J14" s="305"/>
      <c r="K14" s="306"/>
      <c r="L14" s="306"/>
      <c r="M14" s="307"/>
      <c r="N14" s="305"/>
      <c r="O14" s="306"/>
      <c r="P14" s="306"/>
      <c r="Q14" s="307"/>
      <c r="R14" s="102"/>
    </row>
    <row r="15" spans="1:23" ht="12.75" customHeight="1" x14ac:dyDescent="0.2">
      <c r="A15" s="205">
        <f t="shared" si="0"/>
        <v>7</v>
      </c>
      <c r="B15" s="31"/>
      <c r="C15" s="604" t="s">
        <v>167</v>
      </c>
      <c r="D15" s="605"/>
      <c r="E15" s="195" t="s">
        <v>327</v>
      </c>
      <c r="F15" s="196" t="s">
        <v>170</v>
      </c>
      <c r="G15" s="196" t="s">
        <v>170</v>
      </c>
      <c r="H15" s="426"/>
      <c r="I15" s="304"/>
      <c r="J15" s="305"/>
      <c r="K15" s="306"/>
      <c r="L15" s="306"/>
      <c r="M15" s="307"/>
      <c r="N15" s="305"/>
      <c r="O15" s="306"/>
      <c r="P15" s="306"/>
      <c r="Q15" s="307"/>
      <c r="R15" s="102"/>
    </row>
    <row r="16" spans="1:23" x14ac:dyDescent="0.2">
      <c r="A16" s="205">
        <f t="shared" si="0"/>
        <v>8</v>
      </c>
      <c r="B16" s="31"/>
      <c r="C16" s="604" t="s">
        <v>168</v>
      </c>
      <c r="D16" s="605"/>
      <c r="E16" s="195" t="s">
        <v>285</v>
      </c>
      <c r="F16" s="196" t="s">
        <v>171</v>
      </c>
      <c r="G16" s="196" t="s">
        <v>171</v>
      </c>
      <c r="H16" s="426"/>
      <c r="I16" s="304"/>
      <c r="J16" s="305"/>
      <c r="K16" s="306"/>
      <c r="L16" s="306"/>
      <c r="M16" s="307"/>
      <c r="N16" s="305"/>
      <c r="O16" s="306"/>
      <c r="P16" s="306"/>
      <c r="Q16" s="307"/>
      <c r="R16" s="102"/>
    </row>
    <row r="17" spans="1:18" x14ac:dyDescent="0.2">
      <c r="A17" s="205">
        <f t="shared" si="0"/>
        <v>9</v>
      </c>
      <c r="B17" s="31"/>
      <c r="C17" s="604" t="s">
        <v>169</v>
      </c>
      <c r="D17" s="605"/>
      <c r="E17" s="197" t="s">
        <v>286</v>
      </c>
      <c r="F17" s="198" t="s">
        <v>172</v>
      </c>
      <c r="G17" s="198" t="s">
        <v>172</v>
      </c>
      <c r="H17" s="426"/>
      <c r="I17" s="304"/>
      <c r="J17" s="305"/>
      <c r="K17" s="306"/>
      <c r="L17" s="306"/>
      <c r="M17" s="307"/>
      <c r="N17" s="305"/>
      <c r="O17" s="306"/>
      <c r="P17" s="306"/>
      <c r="Q17" s="307"/>
      <c r="R17" s="102"/>
    </row>
    <row r="18" spans="1:18" x14ac:dyDescent="0.2">
      <c r="A18" s="205">
        <f t="shared" si="0"/>
        <v>10</v>
      </c>
      <c r="B18" s="5"/>
      <c r="C18" s="582" t="s">
        <v>44</v>
      </c>
      <c r="D18" s="549"/>
      <c r="E18" s="195" t="s">
        <v>287</v>
      </c>
      <c r="F18" s="196" t="s">
        <v>173</v>
      </c>
      <c r="G18" s="196" t="s">
        <v>212</v>
      </c>
      <c r="H18" s="426"/>
      <c r="I18" s="304"/>
      <c r="J18" s="305"/>
      <c r="K18" s="306"/>
      <c r="L18" s="308"/>
      <c r="M18" s="309"/>
      <c r="N18" s="310"/>
      <c r="O18" s="308"/>
      <c r="P18" s="308"/>
      <c r="Q18" s="309"/>
      <c r="R18" s="102"/>
    </row>
    <row r="19" spans="1:18" x14ac:dyDescent="0.2">
      <c r="A19" s="205">
        <f t="shared" si="0"/>
        <v>11</v>
      </c>
      <c r="B19" s="5"/>
      <c r="C19" s="598" t="s">
        <v>129</v>
      </c>
      <c r="D19" s="599"/>
      <c r="E19" s="195" t="s">
        <v>153</v>
      </c>
      <c r="F19" s="195" t="s">
        <v>130</v>
      </c>
      <c r="G19" s="364" t="s">
        <v>213</v>
      </c>
      <c r="H19" s="426"/>
      <c r="I19" s="304"/>
      <c r="J19" s="305"/>
      <c r="K19" s="306"/>
      <c r="L19" s="308"/>
      <c r="M19" s="309"/>
      <c r="N19" s="310"/>
      <c r="O19" s="308"/>
      <c r="P19" s="308"/>
      <c r="Q19" s="309"/>
      <c r="R19" s="102"/>
    </row>
    <row r="20" spans="1:18" ht="22.5" x14ac:dyDescent="0.2">
      <c r="A20" s="205">
        <f t="shared" si="0"/>
        <v>12</v>
      </c>
      <c r="B20" s="5"/>
      <c r="C20" s="582" t="s">
        <v>45</v>
      </c>
      <c r="D20" s="556"/>
      <c r="E20" s="195" t="s">
        <v>288</v>
      </c>
      <c r="F20" s="196" t="s">
        <v>174</v>
      </c>
      <c r="G20" s="196" t="s">
        <v>214</v>
      </c>
      <c r="H20" s="426"/>
      <c r="I20" s="304"/>
      <c r="J20" s="305"/>
      <c r="K20" s="306"/>
      <c r="L20" s="308"/>
      <c r="M20" s="309"/>
      <c r="N20" s="310"/>
      <c r="O20" s="308"/>
      <c r="P20" s="308"/>
      <c r="Q20" s="309"/>
      <c r="R20" s="102"/>
    </row>
    <row r="21" spans="1:18" ht="18.75" customHeight="1" x14ac:dyDescent="0.2">
      <c r="A21" s="205">
        <f t="shared" si="0"/>
        <v>13</v>
      </c>
      <c r="B21" s="5"/>
      <c r="C21" s="582" t="s">
        <v>298</v>
      </c>
      <c r="D21" s="556"/>
      <c r="E21" s="195" t="s">
        <v>203</v>
      </c>
      <c r="F21" s="195"/>
      <c r="G21" s="364"/>
      <c r="H21" s="426"/>
      <c r="I21" s="304"/>
      <c r="J21" s="305"/>
      <c r="K21" s="306"/>
      <c r="L21" s="308"/>
      <c r="M21" s="309"/>
      <c r="N21" s="310"/>
      <c r="O21" s="308"/>
      <c r="P21" s="308"/>
      <c r="Q21" s="309"/>
      <c r="R21" s="102"/>
    </row>
    <row r="22" spans="1:18" ht="39.950000000000003" customHeight="1" x14ac:dyDescent="0.2">
      <c r="A22" s="205">
        <f t="shared" si="0"/>
        <v>14</v>
      </c>
      <c r="B22" s="25"/>
      <c r="C22" s="588" t="s">
        <v>131</v>
      </c>
      <c r="D22" s="589"/>
      <c r="E22" s="195" t="s">
        <v>337</v>
      </c>
      <c r="F22" s="195" t="s">
        <v>357</v>
      </c>
      <c r="G22" s="364" t="s">
        <v>338</v>
      </c>
      <c r="H22" s="338"/>
      <c r="I22" s="339"/>
      <c r="J22" s="305"/>
      <c r="K22" s="306"/>
      <c r="L22" s="308"/>
      <c r="M22" s="309"/>
      <c r="N22" s="310"/>
      <c r="O22" s="308"/>
      <c r="P22" s="308"/>
      <c r="Q22" s="309"/>
      <c r="R22" s="102"/>
    </row>
    <row r="23" spans="1:18" ht="12.75" customHeight="1" x14ac:dyDescent="0.2">
      <c r="A23" s="205">
        <f t="shared" si="0"/>
        <v>15</v>
      </c>
      <c r="B23" s="7"/>
      <c r="C23" s="590" t="s">
        <v>191</v>
      </c>
      <c r="D23" s="591"/>
      <c r="E23" s="199" t="s">
        <v>103</v>
      </c>
      <c r="F23" s="200" t="s">
        <v>57</v>
      </c>
      <c r="G23" s="365" t="s">
        <v>210</v>
      </c>
      <c r="H23" s="360">
        <f t="shared" ref="H23:Q23" si="1">SUM(H9:H21)</f>
        <v>0</v>
      </c>
      <c r="I23" s="192">
        <f t="shared" si="1"/>
        <v>0</v>
      </c>
      <c r="J23" s="192">
        <f t="shared" si="1"/>
        <v>0</v>
      </c>
      <c r="K23" s="192">
        <f t="shared" si="1"/>
        <v>0</v>
      </c>
      <c r="L23" s="192">
        <f t="shared" si="1"/>
        <v>0</v>
      </c>
      <c r="M23" s="192">
        <f t="shared" si="1"/>
        <v>0</v>
      </c>
      <c r="N23" s="192">
        <f t="shared" si="1"/>
        <v>0</v>
      </c>
      <c r="O23" s="192">
        <f t="shared" si="1"/>
        <v>0</v>
      </c>
      <c r="P23" s="192">
        <f t="shared" si="1"/>
        <v>0</v>
      </c>
      <c r="Q23" s="192">
        <f t="shared" si="1"/>
        <v>0</v>
      </c>
      <c r="R23" s="102"/>
    </row>
    <row r="24" spans="1:18" x14ac:dyDescent="0.2">
      <c r="A24" s="205">
        <f t="shared" si="0"/>
        <v>16</v>
      </c>
      <c r="B24" s="4"/>
      <c r="C24" s="592" t="s">
        <v>5</v>
      </c>
      <c r="D24" s="593"/>
      <c r="E24" s="197" t="s">
        <v>105</v>
      </c>
      <c r="F24" s="197" t="s">
        <v>58</v>
      </c>
      <c r="G24" s="366" t="s">
        <v>207</v>
      </c>
      <c r="H24" s="454"/>
      <c r="I24" s="455"/>
      <c r="J24" s="456"/>
      <c r="K24" s="457"/>
      <c r="L24" s="457"/>
      <c r="M24" s="458"/>
      <c r="N24" s="456"/>
      <c r="O24" s="457"/>
      <c r="P24" s="457"/>
      <c r="Q24" s="459"/>
      <c r="R24" s="102"/>
    </row>
    <row r="25" spans="1:18" s="175" customFormat="1" x14ac:dyDescent="0.2">
      <c r="A25" s="205"/>
      <c r="B25" s="4"/>
      <c r="C25" s="367"/>
      <c r="D25" s="249"/>
      <c r="E25" s="241"/>
      <c r="F25" s="241"/>
      <c r="G25" s="368"/>
      <c r="H25" s="460"/>
      <c r="I25" s="461"/>
      <c r="J25" s="462"/>
      <c r="K25" s="463"/>
      <c r="L25" s="463"/>
      <c r="M25" s="464"/>
      <c r="N25" s="462"/>
      <c r="O25" s="463"/>
      <c r="P25" s="463"/>
      <c r="Q25" s="465"/>
    </row>
    <row r="26" spans="1:18" s="175" customFormat="1" x14ac:dyDescent="0.2">
      <c r="A26" s="205"/>
      <c r="B26" s="4"/>
      <c r="C26" s="583" t="s">
        <v>305</v>
      </c>
      <c r="D26" s="584"/>
      <c r="E26" s="226"/>
      <c r="F26" s="226"/>
      <c r="G26" s="369"/>
      <c r="H26" s="361"/>
      <c r="I26" s="227"/>
      <c r="J26" s="228"/>
      <c r="K26" s="229"/>
      <c r="L26" s="229"/>
      <c r="M26" s="230"/>
      <c r="N26" s="231"/>
      <c r="O26" s="232"/>
      <c r="P26" s="229"/>
      <c r="Q26" s="233"/>
    </row>
    <row r="27" spans="1:18" ht="67.5" x14ac:dyDescent="0.2">
      <c r="A27" s="205">
        <f>A24+1</f>
        <v>17</v>
      </c>
      <c r="B27" s="31"/>
      <c r="C27" s="585" t="s">
        <v>134</v>
      </c>
      <c r="D27" s="586"/>
      <c r="E27" s="195" t="s">
        <v>237</v>
      </c>
      <c r="F27" s="195" t="s">
        <v>238</v>
      </c>
      <c r="G27" s="364" t="s">
        <v>239</v>
      </c>
      <c r="H27" s="426"/>
      <c r="I27" s="304"/>
      <c r="J27" s="305"/>
      <c r="K27" s="306"/>
      <c r="L27" s="306"/>
      <c r="M27" s="307"/>
      <c r="N27" s="305"/>
      <c r="O27" s="306"/>
      <c r="P27" s="306"/>
      <c r="Q27" s="447"/>
      <c r="R27" s="102"/>
    </row>
    <row r="28" spans="1:18" ht="24.75" customHeight="1" x14ac:dyDescent="0.2">
      <c r="A28" s="205">
        <f t="shared" si="0"/>
        <v>18</v>
      </c>
      <c r="B28" s="31"/>
      <c r="C28" s="585" t="s">
        <v>135</v>
      </c>
      <c r="D28" s="587"/>
      <c r="E28" s="195" t="s">
        <v>154</v>
      </c>
      <c r="F28" s="195" t="s">
        <v>132</v>
      </c>
      <c r="G28" s="364" t="s">
        <v>216</v>
      </c>
      <c r="H28" s="426"/>
      <c r="I28" s="304"/>
      <c r="J28" s="305"/>
      <c r="K28" s="306"/>
      <c r="L28" s="306"/>
      <c r="M28" s="307"/>
      <c r="N28" s="305"/>
      <c r="O28" s="306"/>
      <c r="P28" s="306"/>
      <c r="Q28" s="447"/>
      <c r="R28" s="102"/>
    </row>
    <row r="29" spans="1:18" ht="33.75" x14ac:dyDescent="0.2">
      <c r="A29" s="205">
        <f t="shared" si="0"/>
        <v>19</v>
      </c>
      <c r="B29" s="31"/>
      <c r="C29" s="600" t="s">
        <v>133</v>
      </c>
      <c r="D29" s="601"/>
      <c r="E29" s="195" t="s">
        <v>252</v>
      </c>
      <c r="F29" s="195" t="s">
        <v>240</v>
      </c>
      <c r="G29" s="364" t="s">
        <v>241</v>
      </c>
      <c r="H29" s="426"/>
      <c r="I29" s="304"/>
      <c r="J29" s="305"/>
      <c r="K29" s="306"/>
      <c r="L29" s="306"/>
      <c r="M29" s="307"/>
      <c r="N29" s="305"/>
      <c r="O29" s="306"/>
      <c r="P29" s="306"/>
      <c r="Q29" s="447"/>
      <c r="R29" s="102"/>
    </row>
    <row r="30" spans="1:18" ht="33.75" x14ac:dyDescent="0.2">
      <c r="A30" s="205">
        <f t="shared" si="0"/>
        <v>20</v>
      </c>
      <c r="B30" s="31"/>
      <c r="C30" s="284" t="s">
        <v>301</v>
      </c>
      <c r="D30" s="285"/>
      <c r="E30" s="195" t="s">
        <v>253</v>
      </c>
      <c r="F30" s="195" t="s">
        <v>242</v>
      </c>
      <c r="G30" s="364" t="s">
        <v>243</v>
      </c>
      <c r="H30" s="426"/>
      <c r="I30" s="304"/>
      <c r="J30" s="305"/>
      <c r="K30" s="306"/>
      <c r="L30" s="306"/>
      <c r="M30" s="307"/>
      <c r="N30" s="305"/>
      <c r="O30" s="306"/>
      <c r="P30" s="306"/>
      <c r="Q30" s="447"/>
      <c r="R30" s="102"/>
    </row>
    <row r="31" spans="1:18" s="175" customFormat="1" x14ac:dyDescent="0.2">
      <c r="A31" s="205">
        <f t="shared" si="0"/>
        <v>21</v>
      </c>
      <c r="B31" s="31"/>
      <c r="C31" s="606" t="s">
        <v>314</v>
      </c>
      <c r="D31" s="607"/>
      <c r="E31" s="195" t="s">
        <v>106</v>
      </c>
      <c r="F31" s="195" t="s">
        <v>59</v>
      </c>
      <c r="G31" s="364" t="s">
        <v>215</v>
      </c>
      <c r="H31" s="178">
        <f>SUM(H27:H30)</f>
        <v>0</v>
      </c>
      <c r="I31" s="179">
        <f t="shared" ref="I31:Q31" si="2">SUM(I27:I30)</f>
        <v>0</v>
      </c>
      <c r="J31" s="179">
        <f t="shared" si="2"/>
        <v>0</v>
      </c>
      <c r="K31" s="179">
        <f t="shared" si="2"/>
        <v>0</v>
      </c>
      <c r="L31" s="179">
        <f t="shared" si="2"/>
        <v>0</v>
      </c>
      <c r="M31" s="179">
        <f t="shared" si="2"/>
        <v>0</v>
      </c>
      <c r="N31" s="179">
        <f t="shared" si="2"/>
        <v>0</v>
      </c>
      <c r="O31" s="179">
        <f t="shared" si="2"/>
        <v>0</v>
      </c>
      <c r="P31" s="179">
        <f t="shared" si="2"/>
        <v>0</v>
      </c>
      <c r="Q31" s="234">
        <f t="shared" si="2"/>
        <v>0</v>
      </c>
    </row>
    <row r="32" spans="1:18" ht="67.5" x14ac:dyDescent="0.2">
      <c r="A32" s="205">
        <f>A31+1</f>
        <v>22</v>
      </c>
      <c r="B32" s="31"/>
      <c r="C32" s="585" t="s">
        <v>134</v>
      </c>
      <c r="D32" s="586"/>
      <c r="E32" s="208" t="s">
        <v>254</v>
      </c>
      <c r="F32" s="208" t="s">
        <v>244</v>
      </c>
      <c r="G32" s="208" t="s">
        <v>245</v>
      </c>
      <c r="H32" s="446"/>
      <c r="I32" s="304"/>
      <c r="J32" s="305"/>
      <c r="K32" s="306"/>
      <c r="L32" s="306"/>
      <c r="M32" s="307"/>
      <c r="N32" s="305"/>
      <c r="O32" s="306"/>
      <c r="P32" s="306"/>
      <c r="Q32" s="447"/>
      <c r="R32" s="102"/>
    </row>
    <row r="33" spans="1:18" ht="27.75" customHeight="1" x14ac:dyDescent="0.2">
      <c r="A33" s="205">
        <f t="shared" si="0"/>
        <v>23</v>
      </c>
      <c r="B33" s="31"/>
      <c r="C33" s="585" t="s">
        <v>135</v>
      </c>
      <c r="D33" s="587"/>
      <c r="E33" s="208" t="s">
        <v>155</v>
      </c>
      <c r="F33" s="208" t="s">
        <v>136</v>
      </c>
      <c r="G33" s="208" t="s">
        <v>218</v>
      </c>
      <c r="H33" s="446"/>
      <c r="I33" s="304"/>
      <c r="J33" s="305"/>
      <c r="K33" s="306"/>
      <c r="L33" s="306"/>
      <c r="M33" s="307"/>
      <c r="N33" s="305"/>
      <c r="O33" s="306"/>
      <c r="P33" s="306"/>
      <c r="Q33" s="447"/>
      <c r="R33" s="102"/>
    </row>
    <row r="34" spans="1:18" ht="33.75" x14ac:dyDescent="0.2">
      <c r="A34" s="205">
        <f t="shared" si="0"/>
        <v>24</v>
      </c>
      <c r="B34" s="31"/>
      <c r="C34" s="600" t="s">
        <v>133</v>
      </c>
      <c r="D34" s="601"/>
      <c r="E34" s="208" t="s">
        <v>255</v>
      </c>
      <c r="F34" s="208" t="s">
        <v>246</v>
      </c>
      <c r="G34" s="208" t="s">
        <v>247</v>
      </c>
      <c r="H34" s="446"/>
      <c r="I34" s="304"/>
      <c r="J34" s="305"/>
      <c r="K34" s="306"/>
      <c r="L34" s="306"/>
      <c r="M34" s="307"/>
      <c r="N34" s="305"/>
      <c r="O34" s="306"/>
      <c r="P34" s="306"/>
      <c r="Q34" s="447"/>
      <c r="R34" s="102"/>
    </row>
    <row r="35" spans="1:18" ht="45" x14ac:dyDescent="0.2">
      <c r="A35" s="205">
        <f t="shared" si="0"/>
        <v>25</v>
      </c>
      <c r="B35" s="31"/>
      <c r="C35" s="594" t="s">
        <v>306</v>
      </c>
      <c r="D35" s="595"/>
      <c r="E35" s="208" t="s">
        <v>256</v>
      </c>
      <c r="F35" s="208" t="s">
        <v>248</v>
      </c>
      <c r="G35" s="208" t="s">
        <v>249</v>
      </c>
      <c r="H35" s="448"/>
      <c r="I35" s="441"/>
      <c r="J35" s="442"/>
      <c r="K35" s="443"/>
      <c r="L35" s="443"/>
      <c r="M35" s="444"/>
      <c r="N35" s="442"/>
      <c r="O35" s="443"/>
      <c r="P35" s="443"/>
      <c r="Q35" s="445"/>
      <c r="R35" s="102"/>
    </row>
    <row r="36" spans="1:18" s="175" customFormat="1" x14ac:dyDescent="0.2">
      <c r="A36" s="205">
        <f t="shared" ref="A36:A37" si="3">A35+1</f>
        <v>26</v>
      </c>
      <c r="B36" s="31"/>
      <c r="C36" s="248" t="s">
        <v>313</v>
      </c>
      <c r="D36" s="235"/>
      <c r="E36" s="199" t="s">
        <v>107</v>
      </c>
      <c r="F36" s="199" t="s">
        <v>60</v>
      </c>
      <c r="G36" s="365" t="s">
        <v>217</v>
      </c>
      <c r="H36" s="432">
        <f>SUM(H32:H35)</f>
        <v>0</v>
      </c>
      <c r="I36" s="433">
        <f t="shared" ref="I36" si="4">SUM(I32:I35)</f>
        <v>0</v>
      </c>
      <c r="J36" s="433">
        <f t="shared" ref="J36" si="5">SUM(J32:J35)</f>
        <v>0</v>
      </c>
      <c r="K36" s="433">
        <f t="shared" ref="K36" si="6">SUM(K32:K35)</f>
        <v>0</v>
      </c>
      <c r="L36" s="433">
        <f t="shared" ref="L36" si="7">SUM(L32:L35)</f>
        <v>0</v>
      </c>
      <c r="M36" s="433">
        <f t="shared" ref="M36" si="8">SUM(M32:M35)</f>
        <v>0</v>
      </c>
      <c r="N36" s="433">
        <f t="shared" ref="N36" si="9">SUM(N32:N35)</f>
        <v>0</v>
      </c>
      <c r="O36" s="433">
        <f t="shared" ref="O36" si="10">SUM(O32:O35)</f>
        <v>0</v>
      </c>
      <c r="P36" s="433">
        <f t="shared" ref="P36" si="11">SUM(P32:P35)</f>
        <v>0</v>
      </c>
      <c r="Q36" s="434">
        <f t="shared" ref="Q36" si="12">SUM(Q32:Q35)</f>
        <v>0</v>
      </c>
    </row>
    <row r="37" spans="1:18" x14ac:dyDescent="0.2">
      <c r="A37" s="205">
        <f t="shared" si="3"/>
        <v>27</v>
      </c>
      <c r="B37" s="4"/>
      <c r="C37" s="596" t="s">
        <v>7</v>
      </c>
      <c r="D37" s="597"/>
      <c r="E37" s="207" t="s">
        <v>108</v>
      </c>
      <c r="F37" s="207" t="s">
        <v>61</v>
      </c>
      <c r="G37" s="370" t="s">
        <v>219</v>
      </c>
      <c r="H37" s="427"/>
      <c r="I37" s="428"/>
      <c r="J37" s="429"/>
      <c r="K37" s="430"/>
      <c r="L37" s="430"/>
      <c r="M37" s="431"/>
      <c r="N37" s="429"/>
      <c r="O37" s="430"/>
      <c r="P37" s="430"/>
      <c r="Q37" s="431"/>
      <c r="R37" s="102"/>
    </row>
    <row r="38" spans="1:18" x14ac:dyDescent="0.2">
      <c r="A38" s="205">
        <f t="shared" si="0"/>
        <v>28</v>
      </c>
      <c r="B38" s="4"/>
      <c r="C38" s="598" t="s">
        <v>8</v>
      </c>
      <c r="D38" s="599"/>
      <c r="E38" s="195" t="s">
        <v>257</v>
      </c>
      <c r="F38" s="195" t="s">
        <v>250</v>
      </c>
      <c r="G38" s="364" t="s">
        <v>251</v>
      </c>
      <c r="H38" s="426"/>
      <c r="I38" s="304"/>
      <c r="J38" s="305"/>
      <c r="K38" s="306"/>
      <c r="L38" s="306"/>
      <c r="M38" s="307"/>
      <c r="N38" s="305"/>
      <c r="O38" s="306"/>
      <c r="P38" s="306"/>
      <c r="Q38" s="307"/>
      <c r="R38" s="102"/>
    </row>
    <row r="39" spans="1:18" x14ac:dyDescent="0.2">
      <c r="A39" s="205">
        <f t="shared" si="0"/>
        <v>29</v>
      </c>
      <c r="B39" s="4"/>
      <c r="C39" s="598" t="s">
        <v>176</v>
      </c>
      <c r="D39" s="599"/>
      <c r="E39" s="195" t="s">
        <v>291</v>
      </c>
      <c r="F39" s="181" t="s">
        <v>175</v>
      </c>
      <c r="G39" s="181" t="s">
        <v>220</v>
      </c>
      <c r="H39" s="426"/>
      <c r="I39" s="304"/>
      <c r="J39" s="305"/>
      <c r="K39" s="306"/>
      <c r="L39" s="306"/>
      <c r="M39" s="307"/>
      <c r="N39" s="305"/>
      <c r="O39" s="306"/>
      <c r="P39" s="306"/>
      <c r="Q39" s="307"/>
      <c r="R39" s="102"/>
    </row>
    <row r="40" spans="1:18" x14ac:dyDescent="0.2">
      <c r="A40" s="205">
        <f t="shared" si="0"/>
        <v>30</v>
      </c>
      <c r="B40" s="4"/>
      <c r="C40" s="598" t="s">
        <v>319</v>
      </c>
      <c r="D40" s="599"/>
      <c r="E40" s="195"/>
      <c r="F40" s="195"/>
      <c r="G40" s="364"/>
      <c r="H40" s="338"/>
      <c r="I40" s="339"/>
      <c r="J40" s="340"/>
      <c r="K40" s="341"/>
      <c r="L40" s="341"/>
      <c r="M40" s="474"/>
      <c r="N40" s="340"/>
      <c r="O40" s="341"/>
      <c r="P40" s="341"/>
      <c r="Q40" s="474"/>
      <c r="R40" s="102"/>
    </row>
    <row r="41" spans="1:18" x14ac:dyDescent="0.2">
      <c r="A41" s="205">
        <f t="shared" si="0"/>
        <v>31</v>
      </c>
      <c r="B41" s="7"/>
      <c r="C41" s="614" t="s">
        <v>317</v>
      </c>
      <c r="D41" s="615"/>
      <c r="E41" s="197" t="s">
        <v>109</v>
      </c>
      <c r="F41" s="237" t="s">
        <v>62</v>
      </c>
      <c r="G41" s="366" t="s">
        <v>208</v>
      </c>
      <c r="H41" s="475">
        <f>H23+H31+H36+H37+H38+H39+H40-H24</f>
        <v>0</v>
      </c>
      <c r="I41" s="216">
        <f t="shared" ref="I41:Q41" si="13">I23+I31+I36+I37+I38+I39+I40-I24</f>
        <v>0</v>
      </c>
      <c r="J41" s="216">
        <f t="shared" si="13"/>
        <v>0</v>
      </c>
      <c r="K41" s="216">
        <f t="shared" si="13"/>
        <v>0</v>
      </c>
      <c r="L41" s="216">
        <f t="shared" si="13"/>
        <v>0</v>
      </c>
      <c r="M41" s="216">
        <f t="shared" si="13"/>
        <v>0</v>
      </c>
      <c r="N41" s="216">
        <f t="shared" si="13"/>
        <v>0</v>
      </c>
      <c r="O41" s="216">
        <f t="shared" si="13"/>
        <v>0</v>
      </c>
      <c r="P41" s="216">
        <f t="shared" si="13"/>
        <v>0</v>
      </c>
      <c r="Q41" s="476">
        <f t="shared" si="13"/>
        <v>0</v>
      </c>
      <c r="R41" s="102"/>
    </row>
    <row r="42" spans="1:18" s="175" customFormat="1" x14ac:dyDescent="0.2">
      <c r="A42" s="205"/>
      <c r="B42" s="7"/>
      <c r="C42" s="371"/>
      <c r="D42" s="240"/>
      <c r="E42" s="241"/>
      <c r="F42" s="242"/>
      <c r="G42" s="368"/>
      <c r="H42" s="477"/>
      <c r="I42" s="433"/>
      <c r="J42" s="432"/>
      <c r="K42" s="432"/>
      <c r="L42" s="432"/>
      <c r="M42" s="432"/>
      <c r="N42" s="432"/>
      <c r="O42" s="432"/>
      <c r="P42" s="432"/>
      <c r="Q42" s="478"/>
    </row>
    <row r="43" spans="1:18" s="175" customFormat="1" x14ac:dyDescent="0.2">
      <c r="A43" s="205"/>
      <c r="B43" s="4"/>
      <c r="C43" s="583" t="s">
        <v>147</v>
      </c>
      <c r="D43" s="584"/>
      <c r="E43" s="226"/>
      <c r="F43" s="226"/>
      <c r="G43" s="369"/>
      <c r="H43" s="361"/>
      <c r="I43" s="227"/>
      <c r="J43" s="228"/>
      <c r="K43" s="229"/>
      <c r="L43" s="229"/>
      <c r="M43" s="230"/>
      <c r="N43" s="231"/>
      <c r="O43" s="232"/>
      <c r="P43" s="229"/>
      <c r="Q43" s="233"/>
    </row>
    <row r="44" spans="1:18" s="175" customFormat="1" ht="33" customHeight="1" x14ac:dyDescent="0.2">
      <c r="A44" s="205">
        <f>A41+1</f>
        <v>32</v>
      </c>
      <c r="B44" s="77"/>
      <c r="C44" s="604" t="s">
        <v>310</v>
      </c>
      <c r="D44" s="605"/>
      <c r="E44" s="78"/>
      <c r="F44" s="78"/>
      <c r="G44" s="372"/>
      <c r="H44" s="418"/>
      <c r="I44" s="419"/>
      <c r="J44" s="420"/>
      <c r="K44" s="421"/>
      <c r="L44" s="421"/>
      <c r="M44" s="422"/>
      <c r="N44" s="423"/>
      <c r="O44" s="424"/>
      <c r="P44" s="421"/>
      <c r="Q44" s="435"/>
    </row>
    <row r="45" spans="1:18" s="175" customFormat="1" ht="60.75" customHeight="1" x14ac:dyDescent="0.2">
      <c r="A45" s="205">
        <f>A44+1</f>
        <v>33</v>
      </c>
      <c r="B45" s="34"/>
      <c r="C45" s="598" t="s">
        <v>362</v>
      </c>
      <c r="D45" s="599"/>
      <c r="E45" s="207" t="s">
        <v>289</v>
      </c>
      <c r="F45" s="180" t="s">
        <v>236</v>
      </c>
      <c r="G45" s="180" t="s">
        <v>290</v>
      </c>
      <c r="H45" s="427"/>
      <c r="I45" s="428"/>
      <c r="J45" s="429"/>
      <c r="K45" s="430"/>
      <c r="L45" s="436"/>
      <c r="M45" s="437"/>
      <c r="N45" s="438"/>
      <c r="O45" s="436"/>
      <c r="P45" s="436"/>
      <c r="Q45" s="439"/>
    </row>
    <row r="46" spans="1:18" s="175" customFormat="1" x14ac:dyDescent="0.2">
      <c r="A46" s="205">
        <f>A45+1</f>
        <v>34</v>
      </c>
      <c r="B46" s="34"/>
      <c r="C46" s="616" t="s">
        <v>311</v>
      </c>
      <c r="D46" s="617"/>
      <c r="E46" s="239" t="s">
        <v>104</v>
      </c>
      <c r="F46" s="239" t="s">
        <v>308</v>
      </c>
      <c r="G46" s="373" t="s">
        <v>308</v>
      </c>
      <c r="H46" s="440"/>
      <c r="I46" s="441"/>
      <c r="J46" s="442"/>
      <c r="K46" s="443"/>
      <c r="L46" s="443"/>
      <c r="M46" s="444"/>
      <c r="N46" s="442"/>
      <c r="O46" s="443"/>
      <c r="P46" s="443"/>
      <c r="Q46" s="445"/>
    </row>
    <row r="47" spans="1:18" s="175" customFormat="1" x14ac:dyDescent="0.2">
      <c r="A47" s="205"/>
      <c r="B47" s="34"/>
      <c r="C47" s="374"/>
      <c r="D47" s="238"/>
      <c r="E47" s="207"/>
      <c r="F47" s="207"/>
      <c r="G47" s="370"/>
      <c r="H47" s="427"/>
      <c r="I47" s="428"/>
      <c r="J47" s="429"/>
      <c r="K47" s="430"/>
      <c r="L47" s="430"/>
      <c r="M47" s="431"/>
      <c r="N47" s="429"/>
      <c r="O47" s="430"/>
      <c r="P47" s="430"/>
      <c r="Q47" s="431"/>
    </row>
    <row r="48" spans="1:18" s="71" customFormat="1" ht="22.5" x14ac:dyDescent="0.2">
      <c r="A48" s="205">
        <f>A46+1</f>
        <v>35</v>
      </c>
      <c r="B48" s="174"/>
      <c r="C48" s="608" t="s">
        <v>32</v>
      </c>
      <c r="D48" s="609"/>
      <c r="E48" s="195" t="s">
        <v>307</v>
      </c>
      <c r="F48" s="180" t="s">
        <v>328</v>
      </c>
      <c r="G48" s="180" t="s">
        <v>328</v>
      </c>
      <c r="H48" s="426"/>
      <c r="I48" s="304"/>
      <c r="J48" s="305"/>
      <c r="K48" s="306"/>
      <c r="L48" s="306"/>
      <c r="M48" s="307"/>
      <c r="N48" s="305"/>
      <c r="O48" s="306"/>
      <c r="P48" s="306"/>
      <c r="Q48" s="307"/>
    </row>
    <row r="49" spans="1:18" s="71" customFormat="1" ht="57.75" customHeight="1" x14ac:dyDescent="0.2">
      <c r="A49" s="205">
        <f>A48+1</f>
        <v>36</v>
      </c>
      <c r="B49" s="174"/>
      <c r="C49" s="608" t="s">
        <v>31</v>
      </c>
      <c r="D49" s="610"/>
      <c r="E49" s="195" t="s">
        <v>307</v>
      </c>
      <c r="F49" s="180" t="s">
        <v>329</v>
      </c>
      <c r="G49" s="180" t="s">
        <v>358</v>
      </c>
      <c r="H49" s="426"/>
      <c r="I49" s="304"/>
      <c r="J49" s="305"/>
      <c r="K49" s="306"/>
      <c r="L49" s="308"/>
      <c r="M49" s="309"/>
      <c r="N49" s="310"/>
      <c r="O49" s="308"/>
      <c r="P49" s="308"/>
      <c r="Q49" s="309"/>
    </row>
    <row r="50" spans="1:18" x14ac:dyDescent="0.2">
      <c r="A50" s="205">
        <f>A49+1</f>
        <v>37</v>
      </c>
      <c r="B50" s="5"/>
      <c r="C50" s="611" t="s">
        <v>10</v>
      </c>
      <c r="D50" s="612"/>
      <c r="E50" s="42" t="s">
        <v>110</v>
      </c>
      <c r="F50" s="180" t="s">
        <v>71</v>
      </c>
      <c r="G50" s="180" t="s">
        <v>221</v>
      </c>
      <c r="H50" s="426"/>
      <c r="I50" s="304"/>
      <c r="J50" s="305"/>
      <c r="K50" s="306"/>
      <c r="L50" s="308"/>
      <c r="M50" s="309"/>
      <c r="N50" s="310"/>
      <c r="O50" s="308"/>
      <c r="P50" s="308"/>
      <c r="Q50" s="309"/>
      <c r="R50" s="102"/>
    </row>
    <row r="51" spans="1:18" x14ac:dyDescent="0.2">
      <c r="A51" s="205">
        <f t="shared" ref="A51:A52" si="14">A50+1</f>
        <v>38</v>
      </c>
      <c r="B51" s="5"/>
      <c r="C51" s="598" t="s">
        <v>318</v>
      </c>
      <c r="D51" s="613"/>
      <c r="E51" s="376"/>
      <c r="F51" s="180"/>
      <c r="G51" s="180"/>
      <c r="H51" s="426"/>
      <c r="I51" s="304"/>
      <c r="J51" s="305"/>
      <c r="K51" s="306"/>
      <c r="L51" s="308"/>
      <c r="M51" s="309"/>
      <c r="N51" s="310"/>
      <c r="O51" s="308"/>
      <c r="P51" s="308"/>
      <c r="Q51" s="309"/>
      <c r="R51" s="102"/>
    </row>
    <row r="52" spans="1:18" x14ac:dyDescent="0.2">
      <c r="A52" s="205">
        <f t="shared" si="14"/>
        <v>39</v>
      </c>
      <c r="B52" s="7"/>
      <c r="C52" s="618" t="s">
        <v>359</v>
      </c>
      <c r="D52" s="619"/>
      <c r="E52" s="128" t="s">
        <v>111</v>
      </c>
      <c r="F52" s="209" t="s">
        <v>56</v>
      </c>
      <c r="G52" s="377" t="s">
        <v>209</v>
      </c>
      <c r="H52" s="360">
        <f t="shared" ref="H52:Q52" si="15">SUM(H48:H51)</f>
        <v>0</v>
      </c>
      <c r="I52" s="192">
        <f t="shared" si="15"/>
        <v>0</v>
      </c>
      <c r="J52" s="192">
        <f t="shared" si="15"/>
        <v>0</v>
      </c>
      <c r="K52" s="192">
        <f t="shared" si="15"/>
        <v>0</v>
      </c>
      <c r="L52" s="192">
        <f t="shared" si="15"/>
        <v>0</v>
      </c>
      <c r="M52" s="192">
        <f t="shared" si="15"/>
        <v>0</v>
      </c>
      <c r="N52" s="192">
        <f t="shared" si="15"/>
        <v>0</v>
      </c>
      <c r="O52" s="192">
        <f t="shared" si="15"/>
        <v>0</v>
      </c>
      <c r="P52" s="192">
        <f t="shared" si="15"/>
        <v>0</v>
      </c>
      <c r="Q52" s="192">
        <f t="shared" si="15"/>
        <v>0</v>
      </c>
      <c r="R52" s="102"/>
    </row>
    <row r="53" spans="1:18" x14ac:dyDescent="0.2">
      <c r="A53" s="205"/>
      <c r="B53" s="61"/>
      <c r="C53" s="378"/>
      <c r="D53" s="88"/>
      <c r="E53" s="43"/>
      <c r="F53" s="207"/>
      <c r="G53" s="370"/>
      <c r="H53" s="106"/>
      <c r="I53" s="8"/>
      <c r="J53" s="9"/>
      <c r="K53" s="10"/>
      <c r="L53" s="10"/>
      <c r="M53" s="11"/>
      <c r="N53" s="12"/>
      <c r="O53" s="13"/>
      <c r="P53" s="10"/>
      <c r="Q53" s="14"/>
      <c r="R53" s="102"/>
    </row>
    <row r="54" spans="1:18" x14ac:dyDescent="0.2">
      <c r="A54" s="205">
        <f>A52+1</f>
        <v>40</v>
      </c>
      <c r="B54" s="48"/>
      <c r="C54" s="620" t="s">
        <v>52</v>
      </c>
      <c r="D54" s="621"/>
      <c r="E54" s="43" t="s">
        <v>112</v>
      </c>
      <c r="F54" s="207" t="s">
        <v>63</v>
      </c>
      <c r="G54" s="370" t="s">
        <v>222</v>
      </c>
      <c r="H54" s="418"/>
      <c r="I54" s="419"/>
      <c r="J54" s="420"/>
      <c r="K54" s="421"/>
      <c r="L54" s="421"/>
      <c r="M54" s="422"/>
      <c r="N54" s="423"/>
      <c r="O54" s="424"/>
      <c r="P54" s="421"/>
      <c r="Q54" s="425"/>
      <c r="R54" s="102"/>
    </row>
    <row r="55" spans="1:18" x14ac:dyDescent="0.2">
      <c r="A55" s="205">
        <f>A54+1</f>
        <v>41</v>
      </c>
      <c r="B55" s="5"/>
      <c r="C55" s="611" t="s">
        <v>12</v>
      </c>
      <c r="D55" s="612"/>
      <c r="E55" s="42" t="s">
        <v>113</v>
      </c>
      <c r="F55" s="195" t="s">
        <v>64</v>
      </c>
      <c r="G55" s="364" t="s">
        <v>223</v>
      </c>
      <c r="H55" s="426"/>
      <c r="I55" s="304"/>
      <c r="J55" s="305"/>
      <c r="K55" s="306"/>
      <c r="L55" s="308"/>
      <c r="M55" s="309"/>
      <c r="N55" s="310"/>
      <c r="O55" s="308"/>
      <c r="P55" s="308"/>
      <c r="Q55" s="309"/>
      <c r="R55" s="102"/>
    </row>
    <row r="56" spans="1:18" x14ac:dyDescent="0.2">
      <c r="A56" s="205">
        <f>A55+1</f>
        <v>42</v>
      </c>
      <c r="B56" s="5"/>
      <c r="C56" s="598" t="s">
        <v>53</v>
      </c>
      <c r="D56" s="599"/>
      <c r="E56" s="42" t="s">
        <v>114</v>
      </c>
      <c r="F56" s="195" t="s">
        <v>65</v>
      </c>
      <c r="G56" s="364" t="s">
        <v>224</v>
      </c>
      <c r="H56" s="426"/>
      <c r="I56" s="304"/>
      <c r="J56" s="305"/>
      <c r="K56" s="306"/>
      <c r="L56" s="308"/>
      <c r="M56" s="309"/>
      <c r="N56" s="310"/>
      <c r="O56" s="308"/>
      <c r="P56" s="308"/>
      <c r="Q56" s="309"/>
      <c r="R56" s="102"/>
    </row>
    <row r="57" spans="1:18" s="17" customFormat="1" ht="12.75" customHeight="1" x14ac:dyDescent="0.2">
      <c r="A57" s="205">
        <f t="shared" ref="A57:A59" si="16">A56+1</f>
        <v>43</v>
      </c>
      <c r="B57" s="5"/>
      <c r="C57" s="611" t="s">
        <v>13</v>
      </c>
      <c r="D57" s="612"/>
      <c r="E57" s="42" t="s">
        <v>115</v>
      </c>
      <c r="F57" s="195" t="s">
        <v>66</v>
      </c>
      <c r="G57" s="364" t="s">
        <v>225</v>
      </c>
      <c r="H57" s="426"/>
      <c r="I57" s="304"/>
      <c r="J57" s="305"/>
      <c r="K57" s="306"/>
      <c r="L57" s="308"/>
      <c r="M57" s="309"/>
      <c r="N57" s="310"/>
      <c r="O57" s="308"/>
      <c r="P57" s="308"/>
      <c r="Q57" s="309"/>
      <c r="R57" s="102"/>
    </row>
    <row r="58" spans="1:18" ht="33.75" x14ac:dyDescent="0.2">
      <c r="A58" s="205">
        <f t="shared" si="16"/>
        <v>44</v>
      </c>
      <c r="B58" s="5"/>
      <c r="C58" s="611" t="s">
        <v>14</v>
      </c>
      <c r="D58" s="612"/>
      <c r="E58" s="42" t="s">
        <v>258</v>
      </c>
      <c r="F58" s="210" t="s">
        <v>323</v>
      </c>
      <c r="G58" s="364" t="s">
        <v>324</v>
      </c>
      <c r="H58" s="426"/>
      <c r="I58" s="304"/>
      <c r="J58" s="305"/>
      <c r="K58" s="306"/>
      <c r="L58" s="308"/>
      <c r="M58" s="309"/>
      <c r="N58" s="310"/>
      <c r="O58" s="308"/>
      <c r="P58" s="308"/>
      <c r="Q58" s="309"/>
      <c r="R58" s="102"/>
    </row>
    <row r="59" spans="1:18" x14ac:dyDescent="0.2">
      <c r="A59" s="205">
        <f t="shared" si="16"/>
        <v>45</v>
      </c>
      <c r="B59" s="6"/>
      <c r="C59" s="618" t="s">
        <v>360</v>
      </c>
      <c r="D59" s="619"/>
      <c r="E59" s="128" t="s">
        <v>116</v>
      </c>
      <c r="F59" s="209" t="s">
        <v>325</v>
      </c>
      <c r="G59" s="377" t="s">
        <v>326</v>
      </c>
      <c r="H59" s="360">
        <f>SUM(H54:H58)</f>
        <v>0</v>
      </c>
      <c r="I59" s="192">
        <f>SUM(I54:I58)</f>
        <v>0</v>
      </c>
      <c r="J59" s="193">
        <f t="shared" ref="J59:Q59" si="17">SUM(J54:J58)</f>
        <v>0</v>
      </c>
      <c r="K59" s="193">
        <f t="shared" si="17"/>
        <v>0</v>
      </c>
      <c r="L59" s="193">
        <f t="shared" si="17"/>
        <v>0</v>
      </c>
      <c r="M59" s="193">
        <f t="shared" si="17"/>
        <v>0</v>
      </c>
      <c r="N59" s="193">
        <f t="shared" si="17"/>
        <v>0</v>
      </c>
      <c r="O59" s="193">
        <f t="shared" si="17"/>
        <v>0</v>
      </c>
      <c r="P59" s="193">
        <f t="shared" si="17"/>
        <v>0</v>
      </c>
      <c r="Q59" s="193">
        <f t="shared" si="17"/>
        <v>0</v>
      </c>
      <c r="R59" s="102"/>
    </row>
    <row r="60" spans="1:18" x14ac:dyDescent="0.2">
      <c r="A60" s="205"/>
      <c r="B60" s="21"/>
      <c r="C60" s="116"/>
      <c r="D60" s="135"/>
      <c r="E60" s="138"/>
      <c r="F60" s="138"/>
      <c r="G60" s="138"/>
      <c r="H60" s="136"/>
      <c r="I60" s="136"/>
      <c r="J60" s="22"/>
      <c r="K60" s="22"/>
      <c r="L60" s="22"/>
      <c r="M60" s="22"/>
      <c r="N60" s="22"/>
      <c r="O60" s="22"/>
      <c r="P60" s="22"/>
      <c r="Q60" s="22"/>
      <c r="R60" s="102"/>
    </row>
    <row r="61" spans="1:18" x14ac:dyDescent="0.2">
      <c r="A61" s="205"/>
      <c r="B61" s="21"/>
      <c r="C61" s="116"/>
      <c r="D61" s="117"/>
      <c r="E61" s="137"/>
      <c r="F61" s="137"/>
      <c r="G61" s="137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102"/>
    </row>
    <row r="62" spans="1:18" x14ac:dyDescent="0.2">
      <c r="A62" s="205"/>
      <c r="B62" s="140" t="s">
        <v>27</v>
      </c>
      <c r="C62" s="131" t="s">
        <v>147</v>
      </c>
      <c r="D62" s="132"/>
      <c r="E62" s="133"/>
      <c r="F62" s="133"/>
      <c r="G62" s="133"/>
      <c r="H62" s="162" t="s">
        <v>201</v>
      </c>
      <c r="I62" s="162" t="s">
        <v>201</v>
      </c>
      <c r="J62" s="162" t="s">
        <v>201</v>
      </c>
      <c r="K62" s="162" t="s">
        <v>201</v>
      </c>
      <c r="L62" s="162" t="s">
        <v>201</v>
      </c>
      <c r="M62" s="162" t="s">
        <v>201</v>
      </c>
      <c r="N62" s="162" t="s">
        <v>201</v>
      </c>
      <c r="O62" s="162" t="s">
        <v>201</v>
      </c>
      <c r="P62" s="162" t="s">
        <v>201</v>
      </c>
      <c r="Q62" s="162" t="s">
        <v>201</v>
      </c>
      <c r="R62" s="134"/>
    </row>
    <row r="63" spans="1:18" x14ac:dyDescent="0.2">
      <c r="A63" s="205">
        <f>A59+1</f>
        <v>46</v>
      </c>
      <c r="B63" s="139"/>
      <c r="C63" s="622" t="s">
        <v>177</v>
      </c>
      <c r="D63" s="623"/>
      <c r="E63" s="130"/>
      <c r="F63" s="130"/>
      <c r="G63" s="130"/>
      <c r="H63" s="397"/>
      <c r="I63" s="397"/>
      <c r="J63" s="398"/>
      <c r="K63" s="399"/>
      <c r="L63" s="400"/>
      <c r="M63" s="401"/>
      <c r="N63" s="402"/>
      <c r="O63" s="400"/>
      <c r="P63" s="400"/>
      <c r="Q63" s="403"/>
      <c r="R63" s="102"/>
    </row>
    <row r="64" spans="1:18" x14ac:dyDescent="0.2">
      <c r="A64" s="205">
        <f>A63+1</f>
        <v>47</v>
      </c>
      <c r="B64" s="33"/>
      <c r="C64" s="624" t="s">
        <v>178</v>
      </c>
      <c r="D64" s="625"/>
      <c r="E64" s="42"/>
      <c r="F64" s="42"/>
      <c r="G64" s="42"/>
      <c r="H64" s="404"/>
      <c r="I64" s="404"/>
      <c r="J64" s="405"/>
      <c r="K64" s="406"/>
      <c r="L64" s="407"/>
      <c r="M64" s="408"/>
      <c r="N64" s="409"/>
      <c r="O64" s="407"/>
      <c r="P64" s="407"/>
      <c r="Q64" s="410"/>
      <c r="R64" s="102"/>
    </row>
    <row r="65" spans="1:18" x14ac:dyDescent="0.2">
      <c r="A65" s="205">
        <v>48</v>
      </c>
      <c r="B65" s="33"/>
      <c r="C65" s="624" t="s">
        <v>179</v>
      </c>
      <c r="D65" s="625"/>
      <c r="E65" s="42"/>
      <c r="F65" s="42"/>
      <c r="G65" s="42"/>
      <c r="H65" s="404"/>
      <c r="I65" s="404"/>
      <c r="J65" s="405"/>
      <c r="K65" s="406"/>
      <c r="L65" s="407"/>
      <c r="M65" s="408"/>
      <c r="N65" s="409"/>
      <c r="O65" s="407"/>
      <c r="P65" s="407"/>
      <c r="Q65" s="410"/>
      <c r="R65" s="102"/>
    </row>
    <row r="66" spans="1:18" x14ac:dyDescent="0.2">
      <c r="A66" s="205">
        <v>49</v>
      </c>
      <c r="B66" s="33"/>
      <c r="C66" s="624" t="s">
        <v>180</v>
      </c>
      <c r="D66" s="625"/>
      <c r="E66" s="42"/>
      <c r="F66" s="42"/>
      <c r="G66" s="42"/>
      <c r="H66" s="404"/>
      <c r="I66" s="404"/>
      <c r="J66" s="405"/>
      <c r="K66" s="406"/>
      <c r="L66" s="407"/>
      <c r="M66" s="408"/>
      <c r="N66" s="409"/>
      <c r="O66" s="407"/>
      <c r="P66" s="407"/>
      <c r="Q66" s="410"/>
      <c r="R66" s="102"/>
    </row>
    <row r="67" spans="1:18" x14ac:dyDescent="0.2">
      <c r="A67" s="205">
        <v>50</v>
      </c>
      <c r="B67" s="33"/>
      <c r="C67" s="624" t="s">
        <v>181</v>
      </c>
      <c r="D67" s="625"/>
      <c r="E67" s="42"/>
      <c r="F67" s="42"/>
      <c r="G67" s="42"/>
      <c r="H67" s="404"/>
      <c r="I67" s="404"/>
      <c r="J67" s="405"/>
      <c r="K67" s="406"/>
      <c r="L67" s="407"/>
      <c r="M67" s="408"/>
      <c r="N67" s="409"/>
      <c r="O67" s="407"/>
      <c r="P67" s="407"/>
      <c r="Q67" s="410"/>
      <c r="R67" s="102"/>
    </row>
    <row r="68" spans="1:18" x14ac:dyDescent="0.2">
      <c r="A68" s="205">
        <v>51</v>
      </c>
      <c r="B68" s="33"/>
      <c r="C68" s="624" t="s">
        <v>182</v>
      </c>
      <c r="D68" s="625"/>
      <c r="E68" s="42"/>
      <c r="F68" s="42"/>
      <c r="G68" s="42"/>
      <c r="H68" s="404"/>
      <c r="I68" s="404"/>
      <c r="J68" s="405"/>
      <c r="K68" s="406"/>
      <c r="L68" s="407"/>
      <c r="M68" s="408"/>
      <c r="N68" s="409"/>
      <c r="O68" s="407"/>
      <c r="P68" s="407"/>
      <c r="Q68" s="410"/>
      <c r="R68" s="102"/>
    </row>
    <row r="69" spans="1:18" x14ac:dyDescent="0.2">
      <c r="A69" s="205">
        <f>A68+1</f>
        <v>52</v>
      </c>
      <c r="B69" s="33"/>
      <c r="C69" s="627" t="s">
        <v>183</v>
      </c>
      <c r="D69" s="628"/>
      <c r="E69" s="127"/>
      <c r="F69" s="127"/>
      <c r="G69" s="127"/>
      <c r="H69" s="411"/>
      <c r="I69" s="411"/>
      <c r="J69" s="412"/>
      <c r="K69" s="413"/>
      <c r="L69" s="414"/>
      <c r="M69" s="415"/>
      <c r="N69" s="416"/>
      <c r="O69" s="414"/>
      <c r="P69" s="414"/>
      <c r="Q69" s="417"/>
      <c r="R69" s="102"/>
    </row>
    <row r="70" spans="1:18" x14ac:dyDescent="0.2">
      <c r="A70" s="205"/>
      <c r="B70" s="102"/>
      <c r="C70" s="102"/>
      <c r="D70" s="102"/>
      <c r="E70" s="44"/>
      <c r="F70" s="44"/>
      <c r="G70" s="44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</row>
    <row r="71" spans="1:18" x14ac:dyDescent="0.2">
      <c r="A71" s="205"/>
      <c r="B71" s="102"/>
      <c r="C71" s="102"/>
      <c r="D71" s="102"/>
      <c r="E71" s="44"/>
      <c r="F71" s="44"/>
      <c r="G71" s="44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1:18" x14ac:dyDescent="0.2">
      <c r="A72" s="205"/>
      <c r="B72" s="16"/>
      <c r="C72" s="578" t="s">
        <v>28</v>
      </c>
      <c r="D72" s="579"/>
      <c r="E72" s="259"/>
      <c r="F72" s="641" t="s">
        <v>205</v>
      </c>
      <c r="G72" s="641" t="s">
        <v>206</v>
      </c>
      <c r="H72" s="466" t="s">
        <v>86</v>
      </c>
      <c r="I72" s="467" t="s">
        <v>189</v>
      </c>
      <c r="J72" s="559" t="str">
        <f>"Year 1:  "&amp;'Submission Cover Sheet'!$D17&amp;"  -- Projected (in the quarter)"</f>
        <v>Year 1:  2014  -- Projected (in the quarter)</v>
      </c>
      <c r="K72" s="560"/>
      <c r="L72" s="560"/>
      <c r="M72" s="561"/>
      <c r="N72" s="559" t="str">
        <f>"Year 2:  "&amp;'Submission Cover Sheet'!$D18&amp;"  -- Projected (in the quarter)"</f>
        <v>Year 2:  2015  -- Projected (in the quarter)</v>
      </c>
      <c r="O72" s="560"/>
      <c r="P72" s="560"/>
      <c r="Q72" s="562"/>
      <c r="R72" s="17"/>
    </row>
    <row r="73" spans="1:18" x14ac:dyDescent="0.2">
      <c r="A73" s="205"/>
      <c r="B73" s="3"/>
      <c r="C73" s="631"/>
      <c r="D73" s="632"/>
      <c r="E73" s="390" t="s">
        <v>93</v>
      </c>
      <c r="F73" s="642"/>
      <c r="G73" s="642"/>
      <c r="H73" s="468" t="s">
        <v>190</v>
      </c>
      <c r="I73" s="469" t="s">
        <v>79</v>
      </c>
      <c r="J73" s="470" t="s">
        <v>82</v>
      </c>
      <c r="K73" s="471" t="s">
        <v>83</v>
      </c>
      <c r="L73" s="471" t="s">
        <v>84</v>
      </c>
      <c r="M73" s="472" t="s">
        <v>85</v>
      </c>
      <c r="N73" s="470" t="s">
        <v>80</v>
      </c>
      <c r="O73" s="471" t="s">
        <v>81</v>
      </c>
      <c r="P73" s="471" t="s">
        <v>19</v>
      </c>
      <c r="Q73" s="473" t="s">
        <v>20</v>
      </c>
      <c r="R73" s="102"/>
    </row>
    <row r="74" spans="1:18" x14ac:dyDescent="0.2">
      <c r="A74" s="205">
        <f>A69+1</f>
        <v>53</v>
      </c>
      <c r="B74" s="48"/>
      <c r="C74" s="629" t="s">
        <v>51</v>
      </c>
      <c r="D74" s="630"/>
      <c r="E74" s="180" t="s">
        <v>117</v>
      </c>
      <c r="F74" s="251" t="s">
        <v>67</v>
      </c>
      <c r="G74" s="180" t="s">
        <v>226</v>
      </c>
      <c r="H74" s="418"/>
      <c r="I74" s="419"/>
      <c r="J74" s="420"/>
      <c r="K74" s="421"/>
      <c r="L74" s="421"/>
      <c r="M74" s="422"/>
      <c r="N74" s="423"/>
      <c r="O74" s="424"/>
      <c r="P74" s="421"/>
      <c r="Q74" s="425"/>
      <c r="R74" s="102"/>
    </row>
    <row r="75" spans="1:18" x14ac:dyDescent="0.2">
      <c r="A75" s="205">
        <f>A74+1</f>
        <v>54</v>
      </c>
      <c r="B75" s="48"/>
      <c r="C75" s="620" t="s">
        <v>137</v>
      </c>
      <c r="D75" s="626"/>
      <c r="E75" s="212" t="s">
        <v>156</v>
      </c>
      <c r="F75" s="252" t="s">
        <v>138</v>
      </c>
      <c r="G75" s="212" t="s">
        <v>227</v>
      </c>
      <c r="H75" s="418"/>
      <c r="I75" s="419"/>
      <c r="J75" s="420"/>
      <c r="K75" s="421"/>
      <c r="L75" s="421"/>
      <c r="M75" s="422"/>
      <c r="N75" s="423"/>
      <c r="O75" s="424"/>
      <c r="P75" s="421"/>
      <c r="Q75" s="425"/>
      <c r="R75" s="102"/>
    </row>
    <row r="76" spans="1:18" x14ac:dyDescent="0.2">
      <c r="A76" s="205">
        <f t="shared" ref="A76:A96" si="18">A75+1</f>
        <v>55</v>
      </c>
      <c r="B76" s="4"/>
      <c r="C76" s="598" t="s">
        <v>312</v>
      </c>
      <c r="D76" s="558"/>
      <c r="E76" s="181"/>
      <c r="F76" s="253"/>
      <c r="G76" s="181"/>
      <c r="H76" s="178">
        <f>H78-H77</f>
        <v>0</v>
      </c>
      <c r="I76" s="179">
        <f t="shared" ref="I76:Q76" si="19">I78-I77</f>
        <v>0</v>
      </c>
      <c r="J76" s="179">
        <f t="shared" si="19"/>
        <v>0</v>
      </c>
      <c r="K76" s="179">
        <f t="shared" si="19"/>
        <v>0</v>
      </c>
      <c r="L76" s="179">
        <f t="shared" si="19"/>
        <v>0</v>
      </c>
      <c r="M76" s="179">
        <f t="shared" si="19"/>
        <v>0</v>
      </c>
      <c r="N76" s="179">
        <f t="shared" si="19"/>
        <v>0</v>
      </c>
      <c r="O76" s="179">
        <f t="shared" si="19"/>
        <v>0</v>
      </c>
      <c r="P76" s="179">
        <f t="shared" si="19"/>
        <v>0</v>
      </c>
      <c r="Q76" s="179">
        <f t="shared" si="19"/>
        <v>0</v>
      </c>
      <c r="R76" s="102"/>
    </row>
    <row r="77" spans="1:18" x14ac:dyDescent="0.2">
      <c r="A77" s="205">
        <f t="shared" si="18"/>
        <v>56</v>
      </c>
      <c r="B77" s="4"/>
      <c r="C77" s="598" t="s">
        <v>304</v>
      </c>
      <c r="D77" s="558"/>
      <c r="E77" s="181" t="s">
        <v>309</v>
      </c>
      <c r="F77" s="181" t="s">
        <v>309</v>
      </c>
      <c r="G77" s="181" t="s">
        <v>309</v>
      </c>
      <c r="H77" s="426"/>
      <c r="I77" s="304"/>
      <c r="J77" s="305"/>
      <c r="K77" s="306"/>
      <c r="L77" s="306"/>
      <c r="M77" s="307"/>
      <c r="N77" s="305"/>
      <c r="O77" s="306"/>
      <c r="P77" s="306"/>
      <c r="Q77" s="307"/>
      <c r="R77" s="102"/>
    </row>
    <row r="78" spans="1:18" x14ac:dyDescent="0.2">
      <c r="A78" s="205">
        <f t="shared" si="18"/>
        <v>57</v>
      </c>
      <c r="B78" s="4"/>
      <c r="C78" s="598" t="s">
        <v>16</v>
      </c>
      <c r="D78" s="558"/>
      <c r="E78" s="181" t="s">
        <v>118</v>
      </c>
      <c r="F78" s="253" t="s">
        <v>68</v>
      </c>
      <c r="G78" s="181" t="s">
        <v>228</v>
      </c>
      <c r="H78" s="426"/>
      <c r="I78" s="304"/>
      <c r="J78" s="305"/>
      <c r="K78" s="306"/>
      <c r="L78" s="306"/>
      <c r="M78" s="307"/>
      <c r="N78" s="305"/>
      <c r="O78" s="306"/>
      <c r="P78" s="306"/>
      <c r="Q78" s="307"/>
      <c r="R78" s="102"/>
    </row>
    <row r="79" spans="1:18" ht="23.25" customHeight="1" x14ac:dyDescent="0.2">
      <c r="A79" s="205">
        <f t="shared" si="18"/>
        <v>58</v>
      </c>
      <c r="B79" s="4"/>
      <c r="C79" s="594" t="s">
        <v>192</v>
      </c>
      <c r="D79" s="595"/>
      <c r="E79" s="214" t="s">
        <v>292</v>
      </c>
      <c r="F79" s="247" t="s">
        <v>141</v>
      </c>
      <c r="G79" s="214" t="s">
        <v>230</v>
      </c>
      <c r="H79" s="426"/>
      <c r="I79" s="304"/>
      <c r="J79" s="305"/>
      <c r="K79" s="306"/>
      <c r="L79" s="306"/>
      <c r="M79" s="307"/>
      <c r="N79" s="305"/>
      <c r="O79" s="306"/>
      <c r="P79" s="306"/>
      <c r="Q79" s="307"/>
      <c r="R79" s="102"/>
    </row>
    <row r="80" spans="1:18" x14ac:dyDescent="0.2">
      <c r="A80" s="205">
        <f t="shared" si="18"/>
        <v>59</v>
      </c>
      <c r="B80" s="4"/>
      <c r="C80" s="594" t="s">
        <v>193</v>
      </c>
      <c r="D80" s="595"/>
      <c r="E80" s="214" t="s">
        <v>158</v>
      </c>
      <c r="F80" s="247" t="s">
        <v>142</v>
      </c>
      <c r="G80" s="214" t="s">
        <v>231</v>
      </c>
      <c r="H80" s="426"/>
      <c r="I80" s="304"/>
      <c r="J80" s="305"/>
      <c r="K80" s="306"/>
      <c r="L80" s="306"/>
      <c r="M80" s="307"/>
      <c r="N80" s="305"/>
      <c r="O80" s="306"/>
      <c r="P80" s="306"/>
      <c r="Q80" s="307"/>
      <c r="R80" s="102"/>
    </row>
    <row r="81" spans="1:18" s="175" customFormat="1" ht="12.75" customHeight="1" x14ac:dyDescent="0.2">
      <c r="A81" s="205">
        <f t="shared" ref="A81:A83" si="20">A80+1</f>
        <v>60</v>
      </c>
      <c r="B81" s="4"/>
      <c r="C81" s="598" t="s">
        <v>139</v>
      </c>
      <c r="D81" s="558"/>
      <c r="E81" s="213" t="s">
        <v>157</v>
      </c>
      <c r="F81" s="254" t="s">
        <v>140</v>
      </c>
      <c r="G81" s="213" t="s">
        <v>229</v>
      </c>
      <c r="H81" s="426"/>
      <c r="I81" s="304"/>
      <c r="J81" s="305"/>
      <c r="K81" s="306"/>
      <c r="L81" s="306"/>
      <c r="M81" s="307"/>
      <c r="N81" s="305"/>
      <c r="O81" s="306"/>
      <c r="P81" s="306"/>
      <c r="Q81" s="307"/>
    </row>
    <row r="82" spans="1:18" x14ac:dyDescent="0.2">
      <c r="A82" s="205">
        <f t="shared" si="20"/>
        <v>61</v>
      </c>
      <c r="B82" s="4"/>
      <c r="C82" s="598" t="s">
        <v>352</v>
      </c>
      <c r="D82" s="558"/>
      <c r="E82" s="257" t="s">
        <v>119</v>
      </c>
      <c r="F82" s="255" t="s">
        <v>69</v>
      </c>
      <c r="G82" s="257" t="s">
        <v>232</v>
      </c>
      <c r="H82" s="426"/>
      <c r="I82" s="304"/>
      <c r="J82" s="305"/>
      <c r="K82" s="306"/>
      <c r="L82" s="306"/>
      <c r="M82" s="307"/>
      <c r="N82" s="305"/>
      <c r="O82" s="306"/>
      <c r="P82" s="306"/>
      <c r="Q82" s="307"/>
      <c r="R82" s="102"/>
    </row>
    <row r="83" spans="1:18" x14ac:dyDescent="0.2">
      <c r="A83" s="205">
        <f t="shared" si="20"/>
        <v>62</v>
      </c>
      <c r="B83" s="4"/>
      <c r="C83" s="635" t="s">
        <v>21</v>
      </c>
      <c r="D83" s="636"/>
      <c r="E83" s="258" t="s">
        <v>120</v>
      </c>
      <c r="F83" s="256" t="s">
        <v>70</v>
      </c>
      <c r="G83" s="258" t="s">
        <v>233</v>
      </c>
      <c r="H83" s="426"/>
      <c r="I83" s="304"/>
      <c r="J83" s="305"/>
      <c r="K83" s="306"/>
      <c r="L83" s="306"/>
      <c r="M83" s="307"/>
      <c r="N83" s="305"/>
      <c r="O83" s="306"/>
      <c r="P83" s="306"/>
      <c r="Q83" s="307"/>
      <c r="R83" s="102"/>
    </row>
    <row r="84" spans="1:18" x14ac:dyDescent="0.2">
      <c r="A84" s="205"/>
      <c r="B84" s="61"/>
      <c r="C84" s="382"/>
      <c r="D84" s="282"/>
      <c r="E84" s="211"/>
      <c r="F84" s="211"/>
      <c r="G84" s="180"/>
      <c r="H84" s="106"/>
      <c r="I84" s="8"/>
      <c r="J84" s="9"/>
      <c r="K84" s="10"/>
      <c r="L84" s="10"/>
      <c r="M84" s="11"/>
      <c r="N84" s="12"/>
      <c r="O84" s="13"/>
      <c r="P84" s="10"/>
      <c r="Q84" s="14"/>
      <c r="R84" s="102"/>
    </row>
    <row r="85" spans="1:18" x14ac:dyDescent="0.2">
      <c r="A85" s="205">
        <f>A83+1</f>
        <v>63</v>
      </c>
      <c r="B85" s="4"/>
      <c r="C85" s="639" t="s">
        <v>17</v>
      </c>
      <c r="D85" s="640"/>
      <c r="E85" s="189" t="s">
        <v>121</v>
      </c>
      <c r="F85" s="189" t="s">
        <v>315</v>
      </c>
      <c r="G85" s="181" t="s">
        <v>316</v>
      </c>
      <c r="H85" s="426"/>
      <c r="I85" s="304"/>
      <c r="J85" s="305"/>
      <c r="K85" s="306"/>
      <c r="L85" s="306"/>
      <c r="M85" s="307"/>
      <c r="N85" s="305"/>
      <c r="O85" s="306"/>
      <c r="P85" s="306"/>
      <c r="Q85" s="307"/>
      <c r="R85" s="102"/>
    </row>
    <row r="86" spans="1:18" x14ac:dyDescent="0.2">
      <c r="A86" s="205">
        <f t="shared" si="18"/>
        <v>64</v>
      </c>
      <c r="B86" s="4"/>
      <c r="C86" s="635" t="s">
        <v>92</v>
      </c>
      <c r="D86" s="636"/>
      <c r="E86" s="215" t="s">
        <v>122</v>
      </c>
      <c r="F86" s="215" t="s">
        <v>91</v>
      </c>
      <c r="G86" s="182" t="s">
        <v>234</v>
      </c>
      <c r="H86" s="426"/>
      <c r="I86" s="304"/>
      <c r="J86" s="305"/>
      <c r="K86" s="306"/>
      <c r="L86" s="306"/>
      <c r="M86" s="307"/>
      <c r="N86" s="305"/>
      <c r="O86" s="306"/>
      <c r="P86" s="306"/>
      <c r="Q86" s="307"/>
      <c r="R86" s="102"/>
    </row>
    <row r="87" spans="1:18" x14ac:dyDescent="0.2">
      <c r="A87" s="205"/>
      <c r="B87" s="61"/>
      <c r="C87" s="382"/>
      <c r="D87" s="282"/>
      <c r="E87" s="211"/>
      <c r="F87" s="211"/>
      <c r="G87" s="386"/>
      <c r="H87" s="106"/>
      <c r="I87" s="8"/>
      <c r="J87" s="9"/>
      <c r="K87" s="10"/>
      <c r="L87" s="10"/>
      <c r="M87" s="11"/>
      <c r="N87" s="12"/>
      <c r="O87" s="13"/>
      <c r="P87" s="10"/>
      <c r="Q87" s="14"/>
      <c r="R87" s="102"/>
    </row>
    <row r="88" spans="1:18" ht="22.5" x14ac:dyDescent="0.2">
      <c r="A88" s="205">
        <f>A86+1</f>
        <v>65</v>
      </c>
      <c r="B88" s="4"/>
      <c r="C88" s="639" t="s">
        <v>33</v>
      </c>
      <c r="D88" s="640"/>
      <c r="E88" s="220" t="s">
        <v>334</v>
      </c>
      <c r="F88" s="220" t="s">
        <v>334</v>
      </c>
      <c r="G88" s="387" t="s">
        <v>334</v>
      </c>
      <c r="H88" s="391" t="e">
        <f t="shared" ref="H88:Q88" si="21">(H76/H85)*100</f>
        <v>#DIV/0!</v>
      </c>
      <c r="I88" s="392" t="e">
        <f t="shared" si="21"/>
        <v>#DIV/0!</v>
      </c>
      <c r="J88" s="392" t="e">
        <f t="shared" si="21"/>
        <v>#DIV/0!</v>
      </c>
      <c r="K88" s="392" t="e">
        <f t="shared" si="21"/>
        <v>#DIV/0!</v>
      </c>
      <c r="L88" s="392" t="e">
        <f t="shared" si="21"/>
        <v>#DIV/0!</v>
      </c>
      <c r="M88" s="392" t="e">
        <f t="shared" si="21"/>
        <v>#DIV/0!</v>
      </c>
      <c r="N88" s="392" t="e">
        <f t="shared" si="21"/>
        <v>#DIV/0!</v>
      </c>
      <c r="O88" s="392" t="e">
        <f t="shared" si="21"/>
        <v>#DIV/0!</v>
      </c>
      <c r="P88" s="392" t="e">
        <f t="shared" si="21"/>
        <v>#DIV/0!</v>
      </c>
      <c r="Q88" s="392" t="e">
        <f t="shared" si="21"/>
        <v>#DIV/0!</v>
      </c>
      <c r="R88" s="102"/>
    </row>
    <row r="89" spans="1:18" ht="22.5" x14ac:dyDescent="0.2">
      <c r="A89" s="205">
        <f>A88+1</f>
        <v>66</v>
      </c>
      <c r="B89" s="4"/>
      <c r="C89" s="598" t="s">
        <v>351</v>
      </c>
      <c r="D89" s="558"/>
      <c r="E89" s="220" t="s">
        <v>279</v>
      </c>
      <c r="F89" s="220" t="s">
        <v>279</v>
      </c>
      <c r="G89" s="387" t="s">
        <v>279</v>
      </c>
      <c r="H89" s="391" t="e">
        <f t="shared" ref="H89:Q89" si="22">(H78/H85)*100</f>
        <v>#DIV/0!</v>
      </c>
      <c r="I89" s="392" t="e">
        <f t="shared" si="22"/>
        <v>#DIV/0!</v>
      </c>
      <c r="J89" s="392" t="e">
        <f t="shared" si="22"/>
        <v>#DIV/0!</v>
      </c>
      <c r="K89" s="392" t="e">
        <f t="shared" si="22"/>
        <v>#DIV/0!</v>
      </c>
      <c r="L89" s="392" t="e">
        <f t="shared" si="22"/>
        <v>#DIV/0!</v>
      </c>
      <c r="M89" s="392" t="e">
        <f t="shared" si="22"/>
        <v>#DIV/0!</v>
      </c>
      <c r="N89" s="392" t="e">
        <f t="shared" si="22"/>
        <v>#DIV/0!</v>
      </c>
      <c r="O89" s="392" t="e">
        <f t="shared" si="22"/>
        <v>#DIV/0!</v>
      </c>
      <c r="P89" s="392" t="e">
        <f t="shared" si="22"/>
        <v>#DIV/0!</v>
      </c>
      <c r="Q89" s="392" t="e">
        <f t="shared" si="22"/>
        <v>#DIV/0!</v>
      </c>
      <c r="R89" s="102"/>
    </row>
    <row r="90" spans="1:18" ht="33.75" x14ac:dyDescent="0.2">
      <c r="A90" s="205">
        <f t="shared" ref="A90:A91" si="23">A89+1</f>
        <v>67</v>
      </c>
      <c r="B90" s="4"/>
      <c r="C90" s="598" t="s">
        <v>30</v>
      </c>
      <c r="D90" s="558"/>
      <c r="E90" s="220" t="s">
        <v>280</v>
      </c>
      <c r="F90" s="220" t="s">
        <v>280</v>
      </c>
      <c r="G90" s="387" t="s">
        <v>280</v>
      </c>
      <c r="H90" s="393" t="e">
        <f t="shared" ref="H90:Q90" si="24">(H78/H86)*100</f>
        <v>#DIV/0!</v>
      </c>
      <c r="I90" s="394" t="e">
        <f t="shared" si="24"/>
        <v>#DIV/0!</v>
      </c>
      <c r="J90" s="394" t="e">
        <f t="shared" si="24"/>
        <v>#DIV/0!</v>
      </c>
      <c r="K90" s="394" t="e">
        <f t="shared" si="24"/>
        <v>#DIV/0!</v>
      </c>
      <c r="L90" s="394" t="e">
        <f t="shared" si="24"/>
        <v>#DIV/0!</v>
      </c>
      <c r="M90" s="394" t="e">
        <f t="shared" si="24"/>
        <v>#DIV/0!</v>
      </c>
      <c r="N90" s="394" t="e">
        <f t="shared" si="24"/>
        <v>#DIV/0!</v>
      </c>
      <c r="O90" s="394" t="e">
        <f t="shared" si="24"/>
        <v>#DIV/0!</v>
      </c>
      <c r="P90" s="394" t="e">
        <f t="shared" si="24"/>
        <v>#DIV/0!</v>
      </c>
      <c r="Q90" s="394" t="e">
        <f t="shared" si="24"/>
        <v>#DIV/0!</v>
      </c>
      <c r="R90" s="102"/>
    </row>
    <row r="91" spans="1:18" ht="27.75" customHeight="1" x14ac:dyDescent="0.2">
      <c r="A91" s="205">
        <f t="shared" si="23"/>
        <v>68</v>
      </c>
      <c r="B91" s="4"/>
      <c r="C91" s="635" t="s">
        <v>18</v>
      </c>
      <c r="D91" s="636"/>
      <c r="E91" s="221" t="s">
        <v>281</v>
      </c>
      <c r="F91" s="221" t="s">
        <v>361</v>
      </c>
      <c r="G91" s="388" t="s">
        <v>361</v>
      </c>
      <c r="H91" s="395" t="e">
        <f>(H83/H85)*100</f>
        <v>#DIV/0!</v>
      </c>
      <c r="I91" s="396" t="e">
        <f>(I83/I85)*100</f>
        <v>#DIV/0!</v>
      </c>
      <c r="J91" s="396" t="e">
        <f t="shared" ref="J91:Q91" si="25">(J83/J85)*100</f>
        <v>#DIV/0!</v>
      </c>
      <c r="K91" s="396" t="e">
        <f t="shared" si="25"/>
        <v>#DIV/0!</v>
      </c>
      <c r="L91" s="396" t="e">
        <f t="shared" si="25"/>
        <v>#DIV/0!</v>
      </c>
      <c r="M91" s="396" t="e">
        <f t="shared" si="25"/>
        <v>#DIV/0!</v>
      </c>
      <c r="N91" s="396" t="e">
        <f t="shared" si="25"/>
        <v>#DIV/0!</v>
      </c>
      <c r="O91" s="396" t="e">
        <f t="shared" si="25"/>
        <v>#DIV/0!</v>
      </c>
      <c r="P91" s="396" t="e">
        <f t="shared" si="25"/>
        <v>#DIV/0!</v>
      </c>
      <c r="Q91" s="396" t="e">
        <f t="shared" si="25"/>
        <v>#DIV/0!</v>
      </c>
      <c r="R91" s="102"/>
    </row>
    <row r="92" spans="1:18" x14ac:dyDescent="0.2">
      <c r="A92" s="205"/>
      <c r="B92" s="38"/>
      <c r="C92" s="39"/>
      <c r="D92" s="40"/>
      <c r="E92" s="46"/>
      <c r="F92" s="46"/>
      <c r="G92" s="46"/>
      <c r="H92" s="154"/>
      <c r="I92" s="154"/>
      <c r="J92" s="154"/>
      <c r="K92" s="154"/>
      <c r="L92" s="22"/>
      <c r="M92" s="22"/>
      <c r="N92" s="22"/>
      <c r="O92" s="22"/>
      <c r="P92" s="22"/>
      <c r="Q92" s="22"/>
      <c r="R92" s="102"/>
    </row>
    <row r="93" spans="1:18" x14ac:dyDescent="0.2">
      <c r="A93" s="205"/>
      <c r="B93" s="38"/>
      <c r="C93" s="389" t="s">
        <v>147</v>
      </c>
      <c r="D93" s="40"/>
      <c r="E93" s="46"/>
      <c r="F93" s="46"/>
      <c r="G93" s="46"/>
      <c r="H93" s="154"/>
      <c r="I93" s="154"/>
      <c r="J93" s="154"/>
      <c r="K93" s="154"/>
      <c r="L93" s="22"/>
      <c r="M93" s="22"/>
      <c r="N93" s="22"/>
      <c r="O93" s="22"/>
      <c r="P93" s="22"/>
      <c r="Q93" s="22"/>
      <c r="R93" s="102"/>
    </row>
    <row r="94" spans="1:18" x14ac:dyDescent="0.2">
      <c r="A94" s="205">
        <f>A91+1</f>
        <v>69</v>
      </c>
      <c r="B94" s="25"/>
      <c r="C94" s="637" t="s">
        <v>302</v>
      </c>
      <c r="D94" s="638"/>
      <c r="E94" s="262" t="s">
        <v>309</v>
      </c>
      <c r="F94" s="489" t="s">
        <v>303</v>
      </c>
      <c r="G94" s="495" t="s">
        <v>303</v>
      </c>
      <c r="H94" s="454"/>
      <c r="I94" s="455"/>
      <c r="J94" s="456"/>
      <c r="K94" s="457"/>
      <c r="L94" s="479"/>
      <c r="M94" s="480"/>
      <c r="N94" s="481"/>
      <c r="O94" s="479"/>
      <c r="P94" s="479"/>
      <c r="Q94" s="482"/>
      <c r="R94" s="102"/>
    </row>
    <row r="95" spans="1:18" x14ac:dyDescent="0.2">
      <c r="A95" s="205">
        <f t="shared" si="18"/>
        <v>70</v>
      </c>
      <c r="B95" s="25"/>
      <c r="C95" s="598" t="s">
        <v>143</v>
      </c>
      <c r="D95" s="557"/>
      <c r="E95" s="260" t="s">
        <v>159</v>
      </c>
      <c r="F95" s="490" t="s">
        <v>144</v>
      </c>
      <c r="G95" s="92" t="s">
        <v>144</v>
      </c>
      <c r="H95" s="488"/>
      <c r="I95" s="339"/>
      <c r="J95" s="340"/>
      <c r="K95" s="341"/>
      <c r="L95" s="313"/>
      <c r="M95" s="314"/>
      <c r="N95" s="312"/>
      <c r="O95" s="313"/>
      <c r="P95" s="313"/>
      <c r="Q95" s="483"/>
      <c r="R95" s="102"/>
    </row>
    <row r="96" spans="1:18" x14ac:dyDescent="0.2">
      <c r="A96" s="205">
        <f t="shared" si="18"/>
        <v>71</v>
      </c>
      <c r="B96" s="25"/>
      <c r="C96" s="633" t="s">
        <v>54</v>
      </c>
      <c r="D96" s="634"/>
      <c r="E96" s="263" t="s">
        <v>123</v>
      </c>
      <c r="F96" s="491" t="s">
        <v>55</v>
      </c>
      <c r="G96" s="263" t="s">
        <v>55</v>
      </c>
      <c r="H96" s="448"/>
      <c r="I96" s="441"/>
      <c r="J96" s="442"/>
      <c r="K96" s="443"/>
      <c r="L96" s="484"/>
      <c r="M96" s="485"/>
      <c r="N96" s="486"/>
      <c r="O96" s="484"/>
      <c r="P96" s="484"/>
      <c r="Q96" s="487"/>
      <c r="R96" s="102"/>
    </row>
    <row r="97" spans="2:18" x14ac:dyDescent="0.2">
      <c r="B97" s="102"/>
      <c r="C97" s="102"/>
      <c r="D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</row>
    <row r="98" spans="2:18" x14ac:dyDescent="0.2">
      <c r="B98" s="10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02"/>
    </row>
    <row r="99" spans="2:18" x14ac:dyDescent="0.2">
      <c r="B99" s="102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02"/>
    </row>
    <row r="100" spans="2:18" x14ac:dyDescent="0.2"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</sheetData>
  <mergeCells count="87">
    <mergeCell ref="C18:D18"/>
    <mergeCell ref="C19:D19"/>
    <mergeCell ref="C27:D27"/>
    <mergeCell ref="C12:D12"/>
    <mergeCell ref="C13:D13"/>
    <mergeCell ref="C14:D14"/>
    <mergeCell ref="C15:D15"/>
    <mergeCell ref="C16:D16"/>
    <mergeCell ref="C17:D17"/>
    <mergeCell ref="C22:D22"/>
    <mergeCell ref="C23:D23"/>
    <mergeCell ref="C20:D20"/>
    <mergeCell ref="C21:D21"/>
    <mergeCell ref="C26:D26"/>
    <mergeCell ref="C24:D24"/>
    <mergeCell ref="C11:D11"/>
    <mergeCell ref="C1:D1"/>
    <mergeCell ref="C2:P2"/>
    <mergeCell ref="C3:P3"/>
    <mergeCell ref="B5:P5"/>
    <mergeCell ref="C9:D9"/>
    <mergeCell ref="C10:D10"/>
    <mergeCell ref="C4:P4"/>
    <mergeCell ref="J6:M6"/>
    <mergeCell ref="N6:Q6"/>
    <mergeCell ref="C8:D8"/>
    <mergeCell ref="C6:D7"/>
    <mergeCell ref="F6:F7"/>
    <mergeCell ref="G6:G7"/>
    <mergeCell ref="C28:D28"/>
    <mergeCell ref="C29:D29"/>
    <mergeCell ref="C31:D31"/>
    <mergeCell ref="C32:D32"/>
    <mergeCell ref="C33:D33"/>
    <mergeCell ref="C34:D34"/>
    <mergeCell ref="C35:D35"/>
    <mergeCell ref="C37:D37"/>
    <mergeCell ref="C38:D38"/>
    <mergeCell ref="C39:D39"/>
    <mergeCell ref="C40:D40"/>
    <mergeCell ref="C41:D41"/>
    <mergeCell ref="C48:D48"/>
    <mergeCell ref="C43:D43"/>
    <mergeCell ref="C44:D44"/>
    <mergeCell ref="C45:D45"/>
    <mergeCell ref="C46:D46"/>
    <mergeCell ref="C49:D49"/>
    <mergeCell ref="C50:D50"/>
    <mergeCell ref="C51:D51"/>
    <mergeCell ref="C52:D52"/>
    <mergeCell ref="C54:D54"/>
    <mergeCell ref="C55:D55"/>
    <mergeCell ref="C56:D56"/>
    <mergeCell ref="C57:D57"/>
    <mergeCell ref="C58:D58"/>
    <mergeCell ref="C59:D59"/>
    <mergeCell ref="C63:D63"/>
    <mergeCell ref="C64:D64"/>
    <mergeCell ref="C65:D65"/>
    <mergeCell ref="C66:D66"/>
    <mergeCell ref="C67:D67"/>
    <mergeCell ref="C68:D68"/>
    <mergeCell ref="C69:D69"/>
    <mergeCell ref="J72:M72"/>
    <mergeCell ref="N72:Q72"/>
    <mergeCell ref="C74:D74"/>
    <mergeCell ref="C72:D73"/>
    <mergeCell ref="F72:F73"/>
    <mergeCell ref="G72:G73"/>
    <mergeCell ref="C75:D75"/>
    <mergeCell ref="C76:D76"/>
    <mergeCell ref="C77:D77"/>
    <mergeCell ref="C78:D78"/>
    <mergeCell ref="C79:D79"/>
    <mergeCell ref="C80:D80"/>
    <mergeCell ref="C82:D82"/>
    <mergeCell ref="C83:D83"/>
    <mergeCell ref="C81:D81"/>
    <mergeCell ref="C85:D85"/>
    <mergeCell ref="C86:D86"/>
    <mergeCell ref="C88:D88"/>
    <mergeCell ref="C89:D89"/>
    <mergeCell ref="C90:D90"/>
    <mergeCell ref="C96:D96"/>
    <mergeCell ref="C91:D91"/>
    <mergeCell ref="C94:D94"/>
    <mergeCell ref="C95:D95"/>
  </mergeCells>
  <printOptions horizontalCentered="1"/>
  <pageMargins left="0.5" right="0.5" top="0.5" bottom="0.5" header="0" footer="0"/>
  <pageSetup scale="60" fitToWidth="0" orientation="landscape" r:id="rId1"/>
  <headerFooter alignWithMargins="0"/>
  <rowBreaks count="2" manualBreakCount="2">
    <brk id="42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showGridLines="0" zoomScaleNormal="100" workbookViewId="0">
      <selection activeCell="A5" sqref="A5"/>
    </sheetView>
  </sheetViews>
  <sheetFormatPr defaultColWidth="9.140625" defaultRowHeight="12.75" x14ac:dyDescent="0.2"/>
  <cols>
    <col min="1" max="1" width="2.42578125" style="218" bestFit="1" customWidth="1"/>
    <col min="2" max="2" width="1.28515625" style="50" customWidth="1"/>
    <col min="3" max="3" width="23.28515625" style="50" customWidth="1"/>
    <col min="4" max="4" width="17.140625" style="50" customWidth="1"/>
    <col min="5" max="5" width="24.7109375" style="75" hidden="1" customWidth="1"/>
    <col min="6" max="6" width="18.85546875" style="50" customWidth="1"/>
    <col min="7" max="7" width="18.85546875" style="164" customWidth="1"/>
    <col min="8" max="8" width="11" style="50" customWidth="1"/>
    <col min="9" max="16" width="9.7109375" style="50" customWidth="1"/>
    <col min="17" max="16384" width="9.140625" style="50"/>
  </cols>
  <sheetData>
    <row r="1" spans="1:23" x14ac:dyDescent="0.2">
      <c r="A1" s="217"/>
      <c r="B1" s="28"/>
      <c r="C1" s="527" t="str">
        <f>'Submission Cover Sheet'!D20</f>
        <v>xx/xx/20xx</v>
      </c>
      <c r="D1" s="528"/>
      <c r="E1" s="74"/>
      <c r="F1" s="51"/>
      <c r="G1" s="165"/>
      <c r="H1" s="516"/>
      <c r="I1" s="517"/>
      <c r="J1" s="517"/>
      <c r="K1" s="517"/>
      <c r="L1" s="517"/>
      <c r="M1" s="517"/>
      <c r="N1" s="517"/>
      <c r="O1" s="170"/>
      <c r="P1" s="171"/>
    </row>
    <row r="2" spans="1:23" x14ac:dyDescent="0.2">
      <c r="A2" s="217"/>
      <c r="B2" s="28"/>
      <c r="C2" s="525" t="s">
        <v>370</v>
      </c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</row>
    <row r="3" spans="1:23" ht="15.75" customHeight="1" x14ac:dyDescent="0.25">
      <c r="A3" s="28"/>
      <c r="B3" s="28"/>
      <c r="C3" s="525" t="str">
        <f>"Income Statement for "&amp;'Submission Cover Sheet'!D14</f>
        <v>Income Statement for XYZ</v>
      </c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60"/>
      <c r="S3" s="60"/>
      <c r="T3" s="60"/>
      <c r="U3" s="60"/>
      <c r="V3" s="60"/>
      <c r="W3" s="60"/>
    </row>
    <row r="4" spans="1:23" s="64" customFormat="1" ht="15.75" x14ac:dyDescent="0.25">
      <c r="A4" s="567" t="str">
        <f>"FDIC Cert # " &amp; 'Submission Cover Sheet'!D15</f>
        <v>FDIC Cert # #####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60"/>
      <c r="S4" s="60"/>
      <c r="T4" s="60"/>
      <c r="U4" s="60"/>
      <c r="V4" s="60"/>
      <c r="W4" s="60"/>
    </row>
    <row r="5" spans="1:23" ht="12.75" customHeight="1" x14ac:dyDescent="0.2">
      <c r="A5" s="28"/>
      <c r="B5" s="563" t="s">
        <v>188</v>
      </c>
      <c r="C5" s="564"/>
      <c r="D5" s="564"/>
      <c r="E5" s="564"/>
      <c r="F5" s="564"/>
      <c r="G5" s="564"/>
      <c r="H5" s="526"/>
      <c r="I5" s="526"/>
      <c r="J5" s="526"/>
      <c r="K5" s="526"/>
      <c r="L5" s="526"/>
      <c r="M5" s="526"/>
      <c r="N5" s="526"/>
      <c r="O5" s="526"/>
      <c r="P5" s="526"/>
      <c r="Q5" s="526"/>
    </row>
    <row r="6" spans="1:23" s="19" customFormat="1" ht="12.75" customHeight="1" x14ac:dyDescent="0.2">
      <c r="A6" s="18"/>
      <c r="B6" s="159"/>
      <c r="C6" s="565"/>
      <c r="D6" s="566"/>
      <c r="E6" s="160"/>
      <c r="F6" s="160"/>
      <c r="G6" s="176"/>
      <c r="H6" s="505" t="s">
        <v>86</v>
      </c>
      <c r="I6" s="506" t="s">
        <v>189</v>
      </c>
      <c r="J6" s="559" t="str">
        <f>"Year 1:  "&amp;'Submission Cover Sheet'!$D17&amp;"  -- Projected (in the quarter)"</f>
        <v>Year 1:  2014  -- Projected (in the quarter)</v>
      </c>
      <c r="K6" s="560"/>
      <c r="L6" s="560"/>
      <c r="M6" s="561"/>
      <c r="N6" s="559" t="str">
        <f>"Year 2:  "&amp;'Submission Cover Sheet'!$D18&amp;"  -- Projected (in the quarter)"</f>
        <v>Year 2:  2015  -- Projected (in the quarter)</v>
      </c>
      <c r="O6" s="560"/>
      <c r="P6" s="560"/>
      <c r="Q6" s="562"/>
    </row>
    <row r="7" spans="1:23" x14ac:dyDescent="0.2">
      <c r="A7" s="28"/>
      <c r="B7" s="30"/>
      <c r="C7" s="546" t="s">
        <v>4</v>
      </c>
      <c r="D7" s="547"/>
      <c r="E7" s="124" t="s">
        <v>93</v>
      </c>
      <c r="F7" s="124" t="s">
        <v>205</v>
      </c>
      <c r="G7" s="497" t="s">
        <v>206</v>
      </c>
      <c r="H7" s="507" t="s">
        <v>190</v>
      </c>
      <c r="I7" s="508" t="s">
        <v>79</v>
      </c>
      <c r="J7" s="470" t="s">
        <v>82</v>
      </c>
      <c r="K7" s="471" t="s">
        <v>83</v>
      </c>
      <c r="L7" s="471" t="s">
        <v>84</v>
      </c>
      <c r="M7" s="472" t="s">
        <v>85</v>
      </c>
      <c r="N7" s="470" t="s">
        <v>80</v>
      </c>
      <c r="O7" s="471" t="s">
        <v>81</v>
      </c>
      <c r="P7" s="471" t="s">
        <v>19</v>
      </c>
      <c r="Q7" s="473" t="s">
        <v>20</v>
      </c>
    </row>
    <row r="8" spans="1:23" ht="12.75" customHeight="1" x14ac:dyDescent="0.2">
      <c r="A8" s="85"/>
      <c r="B8" s="544" t="s">
        <v>41</v>
      </c>
      <c r="C8" s="545"/>
      <c r="D8" s="545"/>
      <c r="E8" s="32"/>
      <c r="F8" s="32"/>
      <c r="G8" s="168"/>
      <c r="H8" s="498"/>
      <c r="I8" s="498"/>
      <c r="J8" s="499"/>
      <c r="K8" s="500"/>
      <c r="L8" s="500"/>
      <c r="M8" s="501"/>
      <c r="N8" s="502"/>
      <c r="O8" s="503"/>
      <c r="P8" s="500"/>
      <c r="Q8" s="504"/>
    </row>
    <row r="9" spans="1:23" x14ac:dyDescent="0.2">
      <c r="A9" s="85" t="s">
        <v>2</v>
      </c>
      <c r="B9" s="4"/>
      <c r="C9" s="542" t="s">
        <v>42</v>
      </c>
      <c r="D9" s="543"/>
      <c r="E9" s="189" t="s">
        <v>259</v>
      </c>
      <c r="F9" s="189" t="s">
        <v>293</v>
      </c>
      <c r="G9" s="189" t="s">
        <v>293</v>
      </c>
      <c r="H9" s="304"/>
      <c r="I9" s="304"/>
      <c r="J9" s="305"/>
      <c r="K9" s="306"/>
      <c r="L9" s="306"/>
      <c r="M9" s="307"/>
      <c r="N9" s="305"/>
      <c r="O9" s="306"/>
      <c r="P9" s="306"/>
      <c r="Q9" s="307"/>
    </row>
    <row r="10" spans="1:23" x14ac:dyDescent="0.2">
      <c r="A10" s="85" t="s">
        <v>1</v>
      </c>
      <c r="B10" s="4"/>
      <c r="C10" s="542" t="s">
        <v>48</v>
      </c>
      <c r="D10" s="543"/>
      <c r="E10" s="189" t="s">
        <v>260</v>
      </c>
      <c r="F10" s="189" t="s">
        <v>294</v>
      </c>
      <c r="G10" s="189" t="s">
        <v>294</v>
      </c>
      <c r="H10" s="304"/>
      <c r="I10" s="304"/>
      <c r="J10" s="305"/>
      <c r="K10" s="306"/>
      <c r="L10" s="306"/>
      <c r="M10" s="307"/>
      <c r="N10" s="305"/>
      <c r="O10" s="306"/>
      <c r="P10" s="306"/>
      <c r="Q10" s="307"/>
    </row>
    <row r="11" spans="1:23" x14ac:dyDescent="0.2">
      <c r="A11" s="85" t="s">
        <v>3</v>
      </c>
      <c r="B11" s="4"/>
      <c r="C11" s="542" t="s">
        <v>49</v>
      </c>
      <c r="D11" s="543"/>
      <c r="E11" s="189" t="s">
        <v>261</v>
      </c>
      <c r="F11" s="189" t="s">
        <v>262</v>
      </c>
      <c r="G11" s="189" t="s">
        <v>262</v>
      </c>
      <c r="H11" s="304"/>
      <c r="I11" s="304"/>
      <c r="J11" s="305"/>
      <c r="K11" s="306"/>
      <c r="L11" s="306"/>
      <c r="M11" s="307"/>
      <c r="N11" s="305"/>
      <c r="O11" s="306"/>
      <c r="P11" s="306"/>
      <c r="Q11" s="307"/>
    </row>
    <row r="12" spans="1:23" ht="33.75" customHeight="1" x14ac:dyDescent="0.2">
      <c r="A12" s="85" t="s">
        <v>0</v>
      </c>
      <c r="B12" s="31"/>
      <c r="C12" s="548" t="s">
        <v>43</v>
      </c>
      <c r="D12" s="549"/>
      <c r="E12" s="189" t="s">
        <v>263</v>
      </c>
      <c r="F12" s="189" t="s">
        <v>264</v>
      </c>
      <c r="G12" s="190" t="s">
        <v>204</v>
      </c>
      <c r="H12" s="304"/>
      <c r="I12" s="304"/>
      <c r="J12" s="305"/>
      <c r="K12" s="306"/>
      <c r="L12" s="306"/>
      <c r="M12" s="307"/>
      <c r="N12" s="305"/>
      <c r="O12" s="306"/>
      <c r="P12" s="306"/>
      <c r="Q12" s="307"/>
    </row>
    <row r="13" spans="1:23" ht="22.5" customHeight="1" x14ac:dyDescent="0.2">
      <c r="A13" s="85">
        <v>5</v>
      </c>
      <c r="B13" s="31"/>
      <c r="C13" s="548" t="s">
        <v>165</v>
      </c>
      <c r="D13" s="549"/>
      <c r="E13" s="191" t="s">
        <v>265</v>
      </c>
      <c r="F13" s="191" t="s">
        <v>266</v>
      </c>
      <c r="G13" s="191" t="s">
        <v>266</v>
      </c>
      <c r="H13" s="304"/>
      <c r="I13" s="304"/>
      <c r="J13" s="305"/>
      <c r="K13" s="306"/>
      <c r="L13" s="306"/>
      <c r="M13" s="307"/>
      <c r="N13" s="305"/>
      <c r="O13" s="306"/>
      <c r="P13" s="306"/>
      <c r="Q13" s="307"/>
    </row>
    <row r="14" spans="1:23" x14ac:dyDescent="0.2">
      <c r="A14" s="85">
        <v>6</v>
      </c>
      <c r="B14" s="31"/>
      <c r="C14" s="548" t="s">
        <v>166</v>
      </c>
      <c r="D14" s="549"/>
      <c r="E14" s="191" t="s">
        <v>267</v>
      </c>
      <c r="F14" s="191" t="s">
        <v>268</v>
      </c>
      <c r="G14" s="191" t="s">
        <v>268</v>
      </c>
      <c r="H14" s="304"/>
      <c r="I14" s="304"/>
      <c r="J14" s="305"/>
      <c r="K14" s="306"/>
      <c r="L14" s="306"/>
      <c r="M14" s="307"/>
      <c r="N14" s="305"/>
      <c r="O14" s="306"/>
      <c r="P14" s="306"/>
      <c r="Q14" s="307"/>
    </row>
    <row r="15" spans="1:23" ht="12.75" customHeight="1" x14ac:dyDescent="0.2">
      <c r="A15" s="85">
        <v>7</v>
      </c>
      <c r="B15" s="31"/>
      <c r="C15" s="572" t="s">
        <v>167</v>
      </c>
      <c r="D15" s="573"/>
      <c r="E15" s="189" t="s">
        <v>269</v>
      </c>
      <c r="F15" s="189" t="s">
        <v>270</v>
      </c>
      <c r="G15" s="189" t="s">
        <v>270</v>
      </c>
      <c r="H15" s="304"/>
      <c r="I15" s="304"/>
      <c r="J15" s="305"/>
      <c r="K15" s="306"/>
      <c r="L15" s="306"/>
      <c r="M15" s="307"/>
      <c r="N15" s="305"/>
      <c r="O15" s="306"/>
      <c r="P15" s="306"/>
      <c r="Q15" s="307"/>
    </row>
    <row r="16" spans="1:23" ht="12.75" customHeight="1" x14ac:dyDescent="0.2">
      <c r="A16" s="85">
        <v>8</v>
      </c>
      <c r="B16" s="31"/>
      <c r="C16" s="529" t="s">
        <v>168</v>
      </c>
      <c r="D16" s="530"/>
      <c r="E16" s="189" t="s">
        <v>271</v>
      </c>
      <c r="F16" s="189" t="s">
        <v>295</v>
      </c>
      <c r="G16" s="189" t="s">
        <v>295</v>
      </c>
      <c r="H16" s="304"/>
      <c r="I16" s="304"/>
      <c r="J16" s="305"/>
      <c r="K16" s="306"/>
      <c r="L16" s="306"/>
      <c r="M16" s="307"/>
      <c r="N16" s="305"/>
      <c r="O16" s="306"/>
      <c r="P16" s="306"/>
      <c r="Q16" s="307"/>
    </row>
    <row r="17" spans="1:17" ht="12.75" customHeight="1" x14ac:dyDescent="0.2">
      <c r="A17" s="85">
        <v>9</v>
      </c>
      <c r="B17" s="31"/>
      <c r="C17" s="572" t="s">
        <v>169</v>
      </c>
      <c r="D17" s="573"/>
      <c r="E17" s="189" t="s">
        <v>272</v>
      </c>
      <c r="F17" s="189" t="s">
        <v>296</v>
      </c>
      <c r="G17" s="189" t="s">
        <v>296</v>
      </c>
      <c r="H17" s="304"/>
      <c r="I17" s="304"/>
      <c r="J17" s="305"/>
      <c r="K17" s="306"/>
      <c r="L17" s="306"/>
      <c r="M17" s="307"/>
      <c r="N17" s="305"/>
      <c r="O17" s="306"/>
      <c r="P17" s="306"/>
      <c r="Q17" s="307"/>
    </row>
    <row r="18" spans="1:17" x14ac:dyDescent="0.2">
      <c r="A18" s="85">
        <v>10</v>
      </c>
      <c r="B18" s="31"/>
      <c r="C18" s="548" t="s">
        <v>44</v>
      </c>
      <c r="D18" s="549"/>
      <c r="E18" s="189" t="s">
        <v>273</v>
      </c>
      <c r="F18" s="189" t="s">
        <v>297</v>
      </c>
      <c r="G18" s="189" t="s">
        <v>297</v>
      </c>
      <c r="H18" s="304"/>
      <c r="I18" s="304"/>
      <c r="J18" s="305"/>
      <c r="K18" s="306"/>
      <c r="L18" s="306"/>
      <c r="M18" s="307"/>
      <c r="N18" s="305"/>
      <c r="O18" s="306"/>
      <c r="P18" s="306"/>
      <c r="Q18" s="307"/>
    </row>
    <row r="19" spans="1:17" x14ac:dyDescent="0.2">
      <c r="A19" s="85">
        <v>11</v>
      </c>
      <c r="B19" s="31"/>
      <c r="C19" s="557" t="s">
        <v>145</v>
      </c>
      <c r="D19" s="558"/>
      <c r="E19" s="191" t="s">
        <v>274</v>
      </c>
      <c r="F19" s="191" t="s">
        <v>275</v>
      </c>
      <c r="G19" s="191" t="s">
        <v>275</v>
      </c>
      <c r="H19" s="304"/>
      <c r="I19" s="304"/>
      <c r="J19" s="305"/>
      <c r="K19" s="306"/>
      <c r="L19" s="306"/>
      <c r="M19" s="307"/>
      <c r="N19" s="305"/>
      <c r="O19" s="306"/>
      <c r="P19" s="306"/>
      <c r="Q19" s="307"/>
    </row>
    <row r="20" spans="1:17" ht="21" customHeight="1" x14ac:dyDescent="0.2">
      <c r="A20" s="85">
        <v>12</v>
      </c>
      <c r="B20" s="33"/>
      <c r="C20" s="548" t="s">
        <v>94</v>
      </c>
      <c r="D20" s="556"/>
      <c r="E20" s="189" t="s">
        <v>342</v>
      </c>
      <c r="F20" s="189" t="s">
        <v>276</v>
      </c>
      <c r="G20" s="189" t="s">
        <v>276</v>
      </c>
      <c r="H20" s="304"/>
      <c r="I20" s="304"/>
      <c r="J20" s="305"/>
      <c r="K20" s="306"/>
      <c r="L20" s="308"/>
      <c r="M20" s="309"/>
      <c r="N20" s="310"/>
      <c r="O20" s="308"/>
      <c r="P20" s="308"/>
      <c r="Q20" s="309"/>
    </row>
    <row r="21" spans="1:17" x14ac:dyDescent="0.2">
      <c r="A21" s="85">
        <v>13</v>
      </c>
      <c r="B21" s="33"/>
      <c r="C21" s="548" t="s">
        <v>298</v>
      </c>
      <c r="D21" s="556"/>
      <c r="E21" s="86"/>
      <c r="F21" s="86"/>
      <c r="G21" s="86"/>
      <c r="H21" s="304"/>
      <c r="I21" s="304"/>
      <c r="J21" s="305"/>
      <c r="K21" s="306"/>
      <c r="L21" s="308"/>
      <c r="M21" s="309"/>
      <c r="N21" s="310"/>
      <c r="O21" s="308"/>
      <c r="P21" s="308"/>
      <c r="Q21" s="309"/>
    </row>
    <row r="22" spans="1:17" ht="24" customHeight="1" x14ac:dyDescent="0.2">
      <c r="A22" s="85">
        <v>14</v>
      </c>
      <c r="B22" s="108"/>
      <c r="C22" s="550" t="s">
        <v>196</v>
      </c>
      <c r="D22" s="551"/>
      <c r="E22" s="109" t="s">
        <v>202</v>
      </c>
      <c r="F22" s="109" t="s">
        <v>277</v>
      </c>
      <c r="G22" s="109" t="s">
        <v>277</v>
      </c>
      <c r="H22" s="192">
        <f>SUM(H9:H21)</f>
        <v>0</v>
      </c>
      <c r="I22" s="192">
        <f t="shared" ref="I22:Q22" si="0">SUM(I9:I21)</f>
        <v>0</v>
      </c>
      <c r="J22" s="192">
        <f t="shared" si="0"/>
        <v>0</v>
      </c>
      <c r="K22" s="192">
        <f t="shared" si="0"/>
        <v>0</v>
      </c>
      <c r="L22" s="192">
        <f t="shared" si="0"/>
        <v>0</v>
      </c>
      <c r="M22" s="192">
        <f t="shared" si="0"/>
        <v>0</v>
      </c>
      <c r="N22" s="192">
        <f t="shared" si="0"/>
        <v>0</v>
      </c>
      <c r="O22" s="192">
        <f t="shared" si="0"/>
        <v>0</v>
      </c>
      <c r="P22" s="192">
        <f t="shared" si="0"/>
        <v>0</v>
      </c>
      <c r="Q22" s="192">
        <f t="shared" si="0"/>
        <v>0</v>
      </c>
    </row>
    <row r="23" spans="1:17" x14ac:dyDescent="0.2">
      <c r="A23" s="85"/>
      <c r="B23" s="544"/>
      <c r="C23" s="545"/>
      <c r="D23" s="545"/>
      <c r="E23" s="110"/>
      <c r="F23" s="110"/>
      <c r="G23" s="110"/>
      <c r="H23" s="8"/>
      <c r="I23" s="8"/>
      <c r="J23" s="9"/>
      <c r="K23" s="10"/>
      <c r="L23" s="10"/>
      <c r="M23" s="11"/>
      <c r="N23" s="12"/>
      <c r="O23" s="13"/>
      <c r="P23" s="10"/>
      <c r="Q23" s="14"/>
    </row>
    <row r="24" spans="1:17" x14ac:dyDescent="0.2">
      <c r="A24" s="85">
        <v>15</v>
      </c>
      <c r="B24" s="33"/>
      <c r="C24" s="574" t="s">
        <v>6</v>
      </c>
      <c r="D24" s="556"/>
      <c r="E24" s="86" t="s">
        <v>95</v>
      </c>
      <c r="F24" s="86" t="s">
        <v>34</v>
      </c>
      <c r="G24" s="86" t="s">
        <v>34</v>
      </c>
      <c r="H24" s="304"/>
      <c r="I24" s="304"/>
      <c r="J24" s="305"/>
      <c r="K24" s="306"/>
      <c r="L24" s="308"/>
      <c r="M24" s="309"/>
      <c r="N24" s="310"/>
      <c r="O24" s="308"/>
      <c r="P24" s="308"/>
      <c r="Q24" s="309"/>
    </row>
    <row r="25" spans="1:17" ht="12.75" customHeight="1" x14ac:dyDescent="0.2">
      <c r="A25" s="85">
        <v>16</v>
      </c>
      <c r="B25" s="33"/>
      <c r="C25" s="548" t="s">
        <v>184</v>
      </c>
      <c r="D25" s="556"/>
      <c r="E25" s="86" t="s">
        <v>96</v>
      </c>
      <c r="F25" s="86" t="s">
        <v>35</v>
      </c>
      <c r="G25" s="86" t="s">
        <v>35</v>
      </c>
      <c r="H25" s="304"/>
      <c r="I25" s="304"/>
      <c r="J25" s="305"/>
      <c r="K25" s="306"/>
      <c r="L25" s="308"/>
      <c r="M25" s="309"/>
      <c r="N25" s="310"/>
      <c r="O25" s="308"/>
      <c r="P25" s="308"/>
      <c r="Q25" s="309"/>
    </row>
    <row r="26" spans="1:17" ht="12.75" customHeight="1" x14ac:dyDescent="0.2">
      <c r="A26" s="85">
        <v>17</v>
      </c>
      <c r="B26" s="33"/>
      <c r="C26" s="548" t="s">
        <v>185</v>
      </c>
      <c r="D26" s="556"/>
      <c r="E26" s="45" t="s">
        <v>97</v>
      </c>
      <c r="F26" s="45" t="s">
        <v>36</v>
      </c>
      <c r="G26" s="45" t="s">
        <v>36</v>
      </c>
      <c r="H26" s="311"/>
      <c r="I26" s="311"/>
      <c r="J26" s="312"/>
      <c r="K26" s="313"/>
      <c r="L26" s="313"/>
      <c r="M26" s="314"/>
      <c r="N26" s="312"/>
      <c r="O26" s="313"/>
      <c r="P26" s="313"/>
      <c r="Q26" s="314"/>
    </row>
    <row r="27" spans="1:17" ht="20.25" customHeight="1" x14ac:dyDescent="0.2">
      <c r="A27" s="85">
        <v>18</v>
      </c>
      <c r="B27" s="108"/>
      <c r="C27" s="575" t="s">
        <v>355</v>
      </c>
      <c r="D27" s="576"/>
      <c r="E27" s="111"/>
      <c r="F27" s="111"/>
      <c r="G27" s="111"/>
      <c r="H27" s="192">
        <f t="shared" ref="H27:Q27" si="1">H24+H25-H26</f>
        <v>0</v>
      </c>
      <c r="I27" s="192">
        <f t="shared" si="1"/>
        <v>0</v>
      </c>
      <c r="J27" s="192">
        <f t="shared" si="1"/>
        <v>0</v>
      </c>
      <c r="K27" s="192">
        <f t="shared" si="1"/>
        <v>0</v>
      </c>
      <c r="L27" s="192">
        <f t="shared" si="1"/>
        <v>0</v>
      </c>
      <c r="M27" s="192">
        <f t="shared" si="1"/>
        <v>0</v>
      </c>
      <c r="N27" s="192">
        <f t="shared" si="1"/>
        <v>0</v>
      </c>
      <c r="O27" s="192">
        <f t="shared" si="1"/>
        <v>0</v>
      </c>
      <c r="P27" s="192">
        <f t="shared" si="1"/>
        <v>0</v>
      </c>
      <c r="Q27" s="192">
        <f t="shared" si="1"/>
        <v>0</v>
      </c>
    </row>
    <row r="28" spans="1:17" ht="12.75" customHeight="1" x14ac:dyDescent="0.2">
      <c r="A28" s="85">
        <v>19</v>
      </c>
      <c r="B28" s="33"/>
      <c r="C28" s="552" t="s">
        <v>29</v>
      </c>
      <c r="D28" s="553"/>
      <c r="E28" s="86" t="s">
        <v>98</v>
      </c>
      <c r="F28" s="86" t="s">
        <v>37</v>
      </c>
      <c r="G28" s="86" t="s">
        <v>37</v>
      </c>
      <c r="H28" s="304"/>
      <c r="I28" s="304"/>
      <c r="J28" s="305"/>
      <c r="K28" s="306"/>
      <c r="L28" s="308"/>
      <c r="M28" s="309"/>
      <c r="N28" s="310"/>
      <c r="O28" s="308"/>
      <c r="P28" s="308"/>
      <c r="Q28" s="309"/>
    </row>
    <row r="29" spans="1:17" ht="24.75" customHeight="1" x14ac:dyDescent="0.2">
      <c r="A29" s="85">
        <v>20</v>
      </c>
      <c r="B29" s="31"/>
      <c r="C29" s="548" t="s">
        <v>46</v>
      </c>
      <c r="D29" s="549"/>
      <c r="E29" s="86" t="s">
        <v>99</v>
      </c>
      <c r="F29" s="86" t="s">
        <v>38</v>
      </c>
      <c r="G29" s="86" t="s">
        <v>38</v>
      </c>
      <c r="H29" s="304"/>
      <c r="I29" s="304"/>
      <c r="J29" s="305"/>
      <c r="K29" s="306"/>
      <c r="L29" s="306"/>
      <c r="M29" s="307"/>
      <c r="N29" s="305"/>
      <c r="O29" s="306"/>
      <c r="P29" s="306"/>
      <c r="Q29" s="307"/>
    </row>
    <row r="30" spans="1:17" ht="12.75" customHeight="1" x14ac:dyDescent="0.2">
      <c r="A30" s="85">
        <v>21</v>
      </c>
      <c r="B30" s="31"/>
      <c r="C30" s="548" t="s">
        <v>47</v>
      </c>
      <c r="D30" s="549"/>
      <c r="E30" s="86" t="s">
        <v>100</v>
      </c>
      <c r="F30" s="86" t="s">
        <v>39</v>
      </c>
      <c r="G30" s="86" t="s">
        <v>39</v>
      </c>
      <c r="H30" s="304"/>
      <c r="I30" s="304"/>
      <c r="J30" s="305"/>
      <c r="K30" s="306"/>
      <c r="L30" s="306"/>
      <c r="M30" s="307"/>
      <c r="N30" s="305"/>
      <c r="O30" s="306"/>
      <c r="P30" s="306"/>
      <c r="Q30" s="307"/>
    </row>
    <row r="31" spans="1:17" ht="12.75" customHeight="1" x14ac:dyDescent="0.2">
      <c r="A31" s="85">
        <v>22</v>
      </c>
      <c r="B31" s="31"/>
      <c r="C31" s="548" t="s">
        <v>299</v>
      </c>
      <c r="D31" s="549"/>
      <c r="E31" s="86"/>
      <c r="F31" s="86"/>
      <c r="G31" s="86"/>
      <c r="H31" s="304"/>
      <c r="I31" s="304"/>
      <c r="J31" s="305"/>
      <c r="K31" s="306"/>
      <c r="L31" s="306"/>
      <c r="M31" s="307"/>
      <c r="N31" s="305"/>
      <c r="O31" s="306"/>
      <c r="P31" s="306"/>
      <c r="Q31" s="307"/>
    </row>
    <row r="32" spans="1:17" ht="12.75" customHeight="1" x14ac:dyDescent="0.2">
      <c r="A32" s="85">
        <v>23</v>
      </c>
      <c r="B32" s="31"/>
      <c r="C32" s="548" t="s">
        <v>26</v>
      </c>
      <c r="D32" s="549"/>
      <c r="E32" s="86" t="s">
        <v>101</v>
      </c>
      <c r="F32" s="86" t="s">
        <v>40</v>
      </c>
      <c r="G32" s="86" t="s">
        <v>40</v>
      </c>
      <c r="H32" s="315"/>
      <c r="I32" s="315"/>
      <c r="J32" s="305"/>
      <c r="K32" s="306"/>
      <c r="L32" s="306"/>
      <c r="M32" s="307"/>
      <c r="N32" s="305"/>
      <c r="O32" s="306"/>
      <c r="P32" s="306"/>
      <c r="Q32" s="307"/>
    </row>
    <row r="33" spans="1:17" ht="22.5" customHeight="1" x14ac:dyDescent="0.2">
      <c r="A33" s="85">
        <v>24</v>
      </c>
      <c r="B33" s="6"/>
      <c r="C33" s="554" t="s">
        <v>356</v>
      </c>
      <c r="D33" s="555"/>
      <c r="E33" s="113" t="s">
        <v>102</v>
      </c>
      <c r="F33" s="113" t="s">
        <v>50</v>
      </c>
      <c r="G33" s="113" t="s">
        <v>50</v>
      </c>
      <c r="H33" s="193">
        <f t="shared" ref="H33:Q33" si="2">H27-H28+H29+H30-H31</f>
        <v>0</v>
      </c>
      <c r="I33" s="193">
        <f t="shared" si="2"/>
        <v>0</v>
      </c>
      <c r="J33" s="193">
        <f t="shared" si="2"/>
        <v>0</v>
      </c>
      <c r="K33" s="193">
        <f t="shared" si="2"/>
        <v>0</v>
      </c>
      <c r="L33" s="193">
        <f t="shared" si="2"/>
        <v>0</v>
      </c>
      <c r="M33" s="193">
        <f t="shared" si="2"/>
        <v>0</v>
      </c>
      <c r="N33" s="193">
        <f t="shared" si="2"/>
        <v>0</v>
      </c>
      <c r="O33" s="193">
        <f t="shared" si="2"/>
        <v>0</v>
      </c>
      <c r="P33" s="193">
        <f t="shared" si="2"/>
        <v>0</v>
      </c>
      <c r="Q33" s="193">
        <f t="shared" si="2"/>
        <v>0</v>
      </c>
    </row>
    <row r="34" spans="1:17" x14ac:dyDescent="0.2">
      <c r="A34" s="175"/>
      <c r="B34" s="175"/>
      <c r="C34" s="71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1:17" x14ac:dyDescent="0.2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1:17" ht="20.25" customHeight="1" x14ac:dyDescent="0.2">
      <c r="A36" s="93"/>
      <c r="B36" s="94" t="s">
        <v>147</v>
      </c>
      <c r="C36" s="95"/>
      <c r="D36" s="96"/>
      <c r="E36" s="96"/>
      <c r="F36" s="96"/>
      <c r="G36" s="96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12.75" customHeight="1" x14ac:dyDescent="0.2">
      <c r="A37" s="194">
        <v>25</v>
      </c>
      <c r="B37" s="97"/>
      <c r="C37" s="570" t="s">
        <v>283</v>
      </c>
      <c r="D37" s="571"/>
      <c r="E37" s="114" t="s">
        <v>150</v>
      </c>
      <c r="F37" s="114" t="s">
        <v>160</v>
      </c>
      <c r="G37" s="114" t="s">
        <v>160</v>
      </c>
      <c r="H37" s="316"/>
      <c r="I37" s="317"/>
      <c r="J37" s="318"/>
      <c r="K37" s="319"/>
      <c r="L37" s="320"/>
      <c r="M37" s="321"/>
      <c r="N37" s="322"/>
      <c r="O37" s="320"/>
      <c r="P37" s="320"/>
      <c r="Q37" s="323"/>
    </row>
    <row r="38" spans="1:17" ht="12.75" customHeight="1" x14ac:dyDescent="0.2">
      <c r="A38" s="194">
        <v>26</v>
      </c>
      <c r="B38" s="287"/>
      <c r="C38" s="568" t="s">
        <v>336</v>
      </c>
      <c r="D38" s="569"/>
      <c r="E38" s="288" t="s">
        <v>149</v>
      </c>
      <c r="F38" s="288" t="s">
        <v>146</v>
      </c>
      <c r="G38" s="289" t="s">
        <v>146</v>
      </c>
      <c r="H38" s="338"/>
      <c r="I38" s="339"/>
      <c r="J38" s="340"/>
      <c r="K38" s="341"/>
      <c r="L38" s="313"/>
      <c r="M38" s="314"/>
      <c r="N38" s="312"/>
      <c r="O38" s="313"/>
      <c r="P38" s="313"/>
      <c r="Q38" s="314"/>
    </row>
    <row r="39" spans="1:17" x14ac:dyDescent="0.2">
      <c r="A39" s="194"/>
      <c r="B39" s="294" t="s">
        <v>197</v>
      </c>
      <c r="C39" s="295"/>
      <c r="D39" s="296"/>
      <c r="E39" s="297"/>
      <c r="F39" s="296"/>
      <c r="G39" s="296"/>
      <c r="H39" s="349"/>
      <c r="I39" s="350"/>
      <c r="J39" s="350"/>
      <c r="K39" s="350"/>
      <c r="L39" s="350"/>
      <c r="M39" s="350"/>
      <c r="N39" s="350"/>
      <c r="O39" s="350"/>
      <c r="P39" s="350"/>
      <c r="Q39" s="351"/>
    </row>
    <row r="40" spans="1:17" x14ac:dyDescent="0.2">
      <c r="A40" s="194">
        <v>27</v>
      </c>
      <c r="B40" s="290"/>
      <c r="C40" s="538"/>
      <c r="D40" s="538"/>
      <c r="E40" s="291"/>
      <c r="F40" s="292"/>
      <c r="G40" s="293"/>
      <c r="H40" s="342"/>
      <c r="I40" s="342"/>
      <c r="J40" s="343"/>
      <c r="K40" s="344"/>
      <c r="L40" s="345"/>
      <c r="M40" s="346"/>
      <c r="N40" s="347"/>
      <c r="O40" s="345"/>
      <c r="P40" s="345"/>
      <c r="Q40" s="348"/>
    </row>
    <row r="41" spans="1:17" x14ac:dyDescent="0.2">
      <c r="A41" s="194">
        <f>A40+1</f>
        <v>28</v>
      </c>
      <c r="B41" s="98"/>
      <c r="C41" s="539"/>
      <c r="D41" s="539"/>
      <c r="E41" s="99"/>
      <c r="F41" s="283"/>
      <c r="G41" s="169"/>
      <c r="H41" s="324"/>
      <c r="I41" s="324"/>
      <c r="J41" s="325"/>
      <c r="K41" s="326"/>
      <c r="L41" s="327"/>
      <c r="M41" s="328"/>
      <c r="N41" s="329"/>
      <c r="O41" s="327"/>
      <c r="P41" s="327"/>
      <c r="Q41" s="330"/>
    </row>
    <row r="42" spans="1:17" x14ac:dyDescent="0.2">
      <c r="A42" s="194">
        <f t="shared" ref="A42:A45" si="3">A41+1</f>
        <v>29</v>
      </c>
      <c r="B42" s="98"/>
      <c r="C42" s="539"/>
      <c r="D42" s="539"/>
      <c r="E42" s="99"/>
      <c r="F42" s="283"/>
      <c r="G42" s="169"/>
      <c r="H42" s="324"/>
      <c r="I42" s="324"/>
      <c r="J42" s="325"/>
      <c r="K42" s="326"/>
      <c r="L42" s="327"/>
      <c r="M42" s="328"/>
      <c r="N42" s="329"/>
      <c r="O42" s="327"/>
      <c r="P42" s="327"/>
      <c r="Q42" s="330"/>
    </row>
    <row r="43" spans="1:17" x14ac:dyDescent="0.2">
      <c r="A43" s="194">
        <f t="shared" si="3"/>
        <v>30</v>
      </c>
      <c r="B43" s="98"/>
      <c r="C43" s="539"/>
      <c r="D43" s="539"/>
      <c r="E43" s="99"/>
      <c r="F43" s="283"/>
      <c r="G43" s="169"/>
      <c r="H43" s="324"/>
      <c r="I43" s="324"/>
      <c r="J43" s="325"/>
      <c r="K43" s="326"/>
      <c r="L43" s="327"/>
      <c r="M43" s="328"/>
      <c r="N43" s="329"/>
      <c r="O43" s="327"/>
      <c r="P43" s="327"/>
      <c r="Q43" s="330"/>
    </row>
    <row r="44" spans="1:17" x14ac:dyDescent="0.2">
      <c r="A44" s="194">
        <f t="shared" si="3"/>
        <v>31</v>
      </c>
      <c r="B44" s="98"/>
      <c r="C44" s="539"/>
      <c r="D44" s="539"/>
      <c r="E44" s="99"/>
      <c r="F44" s="283"/>
      <c r="G44" s="169"/>
      <c r="H44" s="324"/>
      <c r="I44" s="324"/>
      <c r="J44" s="325"/>
      <c r="K44" s="326"/>
      <c r="L44" s="327"/>
      <c r="M44" s="328"/>
      <c r="N44" s="329"/>
      <c r="O44" s="327"/>
      <c r="P44" s="327"/>
      <c r="Q44" s="330"/>
    </row>
    <row r="45" spans="1:17" x14ac:dyDescent="0.2">
      <c r="A45" s="194">
        <f t="shared" si="3"/>
        <v>32</v>
      </c>
      <c r="B45" s="302"/>
      <c r="C45" s="541"/>
      <c r="D45" s="541"/>
      <c r="E45" s="289"/>
      <c r="F45" s="303"/>
      <c r="G45" s="83"/>
      <c r="H45" s="352"/>
      <c r="I45" s="352"/>
      <c r="J45" s="353"/>
      <c r="K45" s="354"/>
      <c r="L45" s="355"/>
      <c r="M45" s="356"/>
      <c r="N45" s="357"/>
      <c r="O45" s="355"/>
      <c r="P45" s="355"/>
      <c r="Q45" s="358"/>
    </row>
    <row r="46" spans="1:17" x14ac:dyDescent="0.2">
      <c r="A46" s="194"/>
      <c r="B46" s="294" t="s">
        <v>198</v>
      </c>
      <c r="C46" s="299"/>
      <c r="D46" s="300"/>
      <c r="E46" s="301"/>
      <c r="F46" s="300"/>
      <c r="G46" s="300"/>
      <c r="H46" s="349"/>
      <c r="I46" s="350"/>
      <c r="J46" s="350"/>
      <c r="K46" s="350"/>
      <c r="L46" s="350"/>
      <c r="M46" s="350"/>
      <c r="N46" s="350"/>
      <c r="O46" s="350"/>
      <c r="P46" s="350"/>
      <c r="Q46" s="351"/>
    </row>
    <row r="47" spans="1:17" x14ac:dyDescent="0.2">
      <c r="A47" s="194">
        <v>33</v>
      </c>
      <c r="B47" s="290"/>
      <c r="C47" s="538"/>
      <c r="D47" s="538"/>
      <c r="E47" s="291"/>
      <c r="F47" s="292"/>
      <c r="G47" s="293"/>
      <c r="H47" s="342"/>
      <c r="I47" s="342"/>
      <c r="J47" s="343"/>
      <c r="K47" s="344"/>
      <c r="L47" s="345"/>
      <c r="M47" s="346"/>
      <c r="N47" s="347"/>
      <c r="O47" s="345"/>
      <c r="P47" s="345"/>
      <c r="Q47" s="348"/>
    </row>
    <row r="48" spans="1:17" x14ac:dyDescent="0.2">
      <c r="A48" s="194">
        <f>A47+1</f>
        <v>34</v>
      </c>
      <c r="B48" s="98"/>
      <c r="C48" s="539"/>
      <c r="D48" s="539"/>
      <c r="E48" s="99"/>
      <c r="F48" s="283"/>
      <c r="G48" s="169"/>
      <c r="H48" s="324"/>
      <c r="I48" s="324"/>
      <c r="J48" s="325"/>
      <c r="K48" s="326"/>
      <c r="L48" s="327"/>
      <c r="M48" s="328"/>
      <c r="N48" s="329"/>
      <c r="O48" s="327"/>
      <c r="P48" s="327"/>
      <c r="Q48" s="330"/>
    </row>
    <row r="49" spans="1:17" x14ac:dyDescent="0.2">
      <c r="A49" s="194">
        <f t="shared" ref="A49:A52" si="4">A48+1</f>
        <v>35</v>
      </c>
      <c r="B49" s="98"/>
      <c r="C49" s="539"/>
      <c r="D49" s="539"/>
      <c r="E49" s="99"/>
      <c r="F49" s="283"/>
      <c r="G49" s="169"/>
      <c r="H49" s="324"/>
      <c r="I49" s="324"/>
      <c r="J49" s="325"/>
      <c r="K49" s="326"/>
      <c r="L49" s="327"/>
      <c r="M49" s="328"/>
      <c r="N49" s="329"/>
      <c r="O49" s="327"/>
      <c r="P49" s="327"/>
      <c r="Q49" s="330"/>
    </row>
    <row r="50" spans="1:17" x14ac:dyDescent="0.2">
      <c r="A50" s="194">
        <f t="shared" si="4"/>
        <v>36</v>
      </c>
      <c r="B50" s="98"/>
      <c r="C50" s="539"/>
      <c r="D50" s="539"/>
      <c r="E50" s="99"/>
      <c r="F50" s="283"/>
      <c r="G50" s="169"/>
      <c r="H50" s="324"/>
      <c r="I50" s="324"/>
      <c r="J50" s="325"/>
      <c r="K50" s="326"/>
      <c r="L50" s="327"/>
      <c r="M50" s="328"/>
      <c r="N50" s="329"/>
      <c r="O50" s="327"/>
      <c r="P50" s="327"/>
      <c r="Q50" s="330"/>
    </row>
    <row r="51" spans="1:17" x14ac:dyDescent="0.2">
      <c r="A51" s="194">
        <f t="shared" si="4"/>
        <v>37</v>
      </c>
      <c r="B51" s="98"/>
      <c r="C51" s="539"/>
      <c r="D51" s="539"/>
      <c r="E51" s="99"/>
      <c r="F51" s="283"/>
      <c r="G51" s="169"/>
      <c r="H51" s="324"/>
      <c r="I51" s="324"/>
      <c r="J51" s="325"/>
      <c r="K51" s="326"/>
      <c r="L51" s="327"/>
      <c r="M51" s="328"/>
      <c r="N51" s="329"/>
      <c r="O51" s="327"/>
      <c r="P51" s="327"/>
      <c r="Q51" s="330"/>
    </row>
    <row r="52" spans="1:17" x14ac:dyDescent="0.2">
      <c r="A52" s="194">
        <f t="shared" si="4"/>
        <v>38</v>
      </c>
      <c r="B52" s="302"/>
      <c r="C52" s="541"/>
      <c r="D52" s="541"/>
      <c r="E52" s="289"/>
      <c r="F52" s="303"/>
      <c r="G52" s="83"/>
      <c r="H52" s="352"/>
      <c r="I52" s="352"/>
      <c r="J52" s="353"/>
      <c r="K52" s="354"/>
      <c r="L52" s="355"/>
      <c r="M52" s="356"/>
      <c r="N52" s="357"/>
      <c r="O52" s="355"/>
      <c r="P52" s="355"/>
      <c r="Q52" s="358"/>
    </row>
    <row r="53" spans="1:17" x14ac:dyDescent="0.2">
      <c r="A53" s="194"/>
      <c r="B53" s="298" t="s">
        <v>148</v>
      </c>
      <c r="C53" s="299"/>
      <c r="D53" s="300"/>
      <c r="E53" s="301"/>
      <c r="F53" s="300"/>
      <c r="G53" s="300"/>
      <c r="H53" s="349"/>
      <c r="I53" s="350"/>
      <c r="J53" s="350"/>
      <c r="K53" s="350"/>
      <c r="L53" s="350"/>
      <c r="M53" s="350"/>
      <c r="N53" s="350"/>
      <c r="O53" s="350"/>
      <c r="P53" s="350"/>
      <c r="Q53" s="351"/>
    </row>
    <row r="54" spans="1:17" x14ac:dyDescent="0.2">
      <c r="A54" s="194">
        <v>39</v>
      </c>
      <c r="B54" s="290"/>
      <c r="C54" s="538"/>
      <c r="D54" s="538"/>
      <c r="E54" s="291"/>
      <c r="F54" s="292"/>
      <c r="G54" s="293"/>
      <c r="H54" s="342"/>
      <c r="I54" s="342"/>
      <c r="J54" s="343"/>
      <c r="K54" s="344"/>
      <c r="L54" s="345"/>
      <c r="M54" s="346"/>
      <c r="N54" s="347"/>
      <c r="O54" s="345"/>
      <c r="P54" s="345"/>
      <c r="Q54" s="348"/>
    </row>
    <row r="55" spans="1:17" x14ac:dyDescent="0.2">
      <c r="A55" s="194">
        <f>A54+1</f>
        <v>40</v>
      </c>
      <c r="B55" s="98"/>
      <c r="C55" s="539"/>
      <c r="D55" s="539"/>
      <c r="E55" s="99"/>
      <c r="F55" s="283"/>
      <c r="G55" s="169"/>
      <c r="H55" s="324"/>
      <c r="I55" s="324"/>
      <c r="J55" s="325"/>
      <c r="K55" s="326"/>
      <c r="L55" s="327"/>
      <c r="M55" s="328"/>
      <c r="N55" s="329"/>
      <c r="O55" s="327"/>
      <c r="P55" s="327"/>
      <c r="Q55" s="330"/>
    </row>
    <row r="56" spans="1:17" x14ac:dyDescent="0.2">
      <c r="A56" s="194">
        <f t="shared" ref="A56:A59" si="5">A55+1</f>
        <v>41</v>
      </c>
      <c r="B56" s="98"/>
      <c r="C56" s="539"/>
      <c r="D56" s="539"/>
      <c r="E56" s="99"/>
      <c r="F56" s="283"/>
      <c r="G56" s="169"/>
      <c r="H56" s="324"/>
      <c r="I56" s="324"/>
      <c r="J56" s="325"/>
      <c r="K56" s="326"/>
      <c r="L56" s="327"/>
      <c r="M56" s="328"/>
      <c r="N56" s="329"/>
      <c r="O56" s="327"/>
      <c r="P56" s="327"/>
      <c r="Q56" s="330"/>
    </row>
    <row r="57" spans="1:17" x14ac:dyDescent="0.2">
      <c r="A57" s="194">
        <f t="shared" si="5"/>
        <v>42</v>
      </c>
      <c r="B57" s="80"/>
      <c r="C57" s="540"/>
      <c r="D57" s="540"/>
      <c r="E57" s="82"/>
      <c r="F57" s="283"/>
      <c r="G57" s="169"/>
      <c r="H57" s="324"/>
      <c r="I57" s="324"/>
      <c r="J57" s="325"/>
      <c r="K57" s="326"/>
      <c r="L57" s="327"/>
      <c r="M57" s="328"/>
      <c r="N57" s="329"/>
      <c r="O57" s="327"/>
      <c r="P57" s="327"/>
      <c r="Q57" s="330"/>
    </row>
    <row r="58" spans="1:17" x14ac:dyDescent="0.2">
      <c r="A58" s="194">
        <f t="shared" si="5"/>
        <v>43</v>
      </c>
      <c r="B58" s="80"/>
      <c r="C58" s="540"/>
      <c r="D58" s="540"/>
      <c r="E58" s="82"/>
      <c r="F58" s="283"/>
      <c r="G58" s="169"/>
      <c r="H58" s="324"/>
      <c r="I58" s="324"/>
      <c r="J58" s="325"/>
      <c r="K58" s="326"/>
      <c r="L58" s="327"/>
      <c r="M58" s="328"/>
      <c r="N58" s="329"/>
      <c r="O58" s="327"/>
      <c r="P58" s="327"/>
      <c r="Q58" s="330"/>
    </row>
    <row r="59" spans="1:17" x14ac:dyDescent="0.2">
      <c r="A59" s="194">
        <f t="shared" si="5"/>
        <v>44</v>
      </c>
      <c r="B59" s="81"/>
      <c r="C59" s="537"/>
      <c r="D59" s="537"/>
      <c r="E59" s="84"/>
      <c r="F59" s="537"/>
      <c r="G59" s="537"/>
      <c r="H59" s="331"/>
      <c r="I59" s="331"/>
      <c r="J59" s="332"/>
      <c r="K59" s="333"/>
      <c r="L59" s="334"/>
      <c r="M59" s="335"/>
      <c r="N59" s="336"/>
      <c r="O59" s="334"/>
      <c r="P59" s="334"/>
      <c r="Q59" s="337"/>
    </row>
    <row r="60" spans="1:17" x14ac:dyDescent="0.2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1:17" x14ac:dyDescent="0.2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1:17" x14ac:dyDescent="0.2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1:17" x14ac:dyDescent="0.2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1:17" x14ac:dyDescent="0.2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1:17" x14ac:dyDescent="0.2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1:17" x14ac:dyDescent="0.2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1:17" x14ac:dyDescent="0.2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1:17" x14ac:dyDescent="0.2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1:17" x14ac:dyDescent="0.2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1:17" x14ac:dyDescent="0.2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1:17" x14ac:dyDescent="0.2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1:17" x14ac:dyDescent="0.2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</sheetData>
  <mergeCells count="57">
    <mergeCell ref="C37:D37"/>
    <mergeCell ref="C38:D38"/>
    <mergeCell ref="C17:D17"/>
    <mergeCell ref="C18:D18"/>
    <mergeCell ref="C19:D19"/>
    <mergeCell ref="C20:D20"/>
    <mergeCell ref="C50:D50"/>
    <mergeCell ref="C22:D22"/>
    <mergeCell ref="C31:D31"/>
    <mergeCell ref="C32:D32"/>
    <mergeCell ref="C25:D25"/>
    <mergeCell ref="C26:D26"/>
    <mergeCell ref="C27:D27"/>
    <mergeCell ref="C28:D28"/>
    <mergeCell ref="C29:D29"/>
    <mergeCell ref="C30:D30"/>
    <mergeCell ref="C24:D24"/>
    <mergeCell ref="C33:D33"/>
    <mergeCell ref="C40:D40"/>
    <mergeCell ref="C41:D41"/>
    <mergeCell ref="C42:D42"/>
    <mergeCell ref="C43:D43"/>
    <mergeCell ref="C1:D1"/>
    <mergeCell ref="H1:N1"/>
    <mergeCell ref="C2:P2"/>
    <mergeCell ref="C3:Q3"/>
    <mergeCell ref="A4:Q4"/>
    <mergeCell ref="B5:Q5"/>
    <mergeCell ref="J6:M6"/>
    <mergeCell ref="N6:Q6"/>
    <mergeCell ref="C21:D21"/>
    <mergeCell ref="B23:D23"/>
    <mergeCell ref="C12:D12"/>
    <mergeCell ref="C6:D6"/>
    <mergeCell ref="C7:D7"/>
    <mergeCell ref="B8:D8"/>
    <mergeCell ref="C9:D9"/>
    <mergeCell ref="C10:D10"/>
    <mergeCell ref="C11:D11"/>
    <mergeCell ref="C13:D13"/>
    <mergeCell ref="C14:D14"/>
    <mergeCell ref="C15:D15"/>
    <mergeCell ref="C16:D16"/>
    <mergeCell ref="C45:D45"/>
    <mergeCell ref="C44:D44"/>
    <mergeCell ref="C47:D47"/>
    <mergeCell ref="C48:D48"/>
    <mergeCell ref="C49:D49"/>
    <mergeCell ref="F59:G59"/>
    <mergeCell ref="C58:D58"/>
    <mergeCell ref="C59:D59"/>
    <mergeCell ref="C57:D57"/>
    <mergeCell ref="C51:D51"/>
    <mergeCell ref="C52:D52"/>
    <mergeCell ref="C54:D54"/>
    <mergeCell ref="C55:D55"/>
    <mergeCell ref="C56:D56"/>
  </mergeCells>
  <printOptions horizontalCentered="1"/>
  <pageMargins left="0.5" right="0.5" top="0.5" bottom="0.5" header="0" footer="0"/>
  <pageSetup scale="64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showGridLines="0" zoomScaleNormal="100" workbookViewId="0">
      <selection activeCell="B5" sqref="B5:P5"/>
    </sheetView>
  </sheetViews>
  <sheetFormatPr defaultColWidth="9.140625" defaultRowHeight="12.75" x14ac:dyDescent="0.2"/>
  <cols>
    <col min="1" max="1" width="2.7109375" style="206" customWidth="1"/>
    <col min="2" max="2" width="0.42578125" style="50" hidden="1" customWidth="1"/>
    <col min="3" max="3" width="33" style="50" customWidth="1"/>
    <col min="4" max="4" width="10.42578125" style="50" customWidth="1"/>
    <col min="5" max="5" width="19" style="36" hidden="1" customWidth="1"/>
    <col min="6" max="6" width="18.85546875" style="36" customWidth="1"/>
    <col min="7" max="7" width="21" style="36" customWidth="1"/>
    <col min="8" max="8" width="11" style="50" customWidth="1"/>
    <col min="9" max="16" width="9.7109375" style="50" customWidth="1"/>
    <col min="17" max="16384" width="9.140625" style="50"/>
  </cols>
  <sheetData>
    <row r="1" spans="1:23" x14ac:dyDescent="0.2">
      <c r="A1" s="203"/>
      <c r="B1" s="28"/>
      <c r="C1" s="527" t="str">
        <f>'Submission Cover Sheet'!D20</f>
        <v>xx/xx/20xx</v>
      </c>
      <c r="D1" s="528"/>
      <c r="E1" s="37"/>
      <c r="F1" s="37"/>
      <c r="G1" s="37"/>
      <c r="H1" s="52"/>
      <c r="O1" s="170"/>
      <c r="P1" s="171"/>
    </row>
    <row r="2" spans="1:23" x14ac:dyDescent="0.2">
      <c r="A2" s="203"/>
      <c r="B2" s="28"/>
      <c r="C2" s="525" t="s">
        <v>370</v>
      </c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</row>
    <row r="3" spans="1:23" ht="15.75" x14ac:dyDescent="0.25">
      <c r="A3" s="203"/>
      <c r="B3" s="28"/>
      <c r="C3" s="525" t="str">
        <f>"Balance Sheet Statement for "&amp;'Submission Cover Sheet'!D14</f>
        <v>Balance Sheet Statement for XYZ</v>
      </c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60"/>
      <c r="R3" s="60"/>
      <c r="S3" s="60"/>
      <c r="T3" s="60"/>
      <c r="U3" s="60"/>
      <c r="V3" s="60"/>
      <c r="W3" s="60"/>
    </row>
    <row r="4" spans="1:23" s="64" customFormat="1" ht="15.75" x14ac:dyDescent="0.25">
      <c r="A4" s="203"/>
      <c r="B4" s="28"/>
      <c r="C4" s="567" t="str">
        <f>"FDIC Cert # " &amp; 'Submission Cover Sheet'!D15</f>
        <v>FDIC Cert # #####</v>
      </c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60"/>
      <c r="R4" s="60"/>
      <c r="S4" s="60"/>
      <c r="T4" s="60"/>
      <c r="U4" s="60"/>
      <c r="V4" s="60"/>
      <c r="W4" s="60"/>
    </row>
    <row r="5" spans="1:23" ht="12.75" customHeight="1" x14ac:dyDescent="0.2">
      <c r="A5" s="203"/>
      <c r="B5" s="525" t="s">
        <v>188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103"/>
      <c r="R5" s="102"/>
    </row>
    <row r="6" spans="1:23" s="17" customFormat="1" ht="12.75" customHeight="1" x14ac:dyDescent="0.2">
      <c r="A6" s="204"/>
      <c r="B6" s="29"/>
      <c r="C6" s="578" t="s">
        <v>90</v>
      </c>
      <c r="D6" s="579"/>
      <c r="E6" s="125"/>
      <c r="F6" s="126"/>
      <c r="G6" s="362"/>
      <c r="H6" s="141" t="s">
        <v>86</v>
      </c>
      <c r="I6" s="118" t="s">
        <v>189</v>
      </c>
      <c r="J6" s="518" t="str">
        <f>"Year 1:  "&amp;'Submission Cover Sheet'!$D17&amp;"  -- Projected (in the quarter)"</f>
        <v>Year 1:  2014  -- Projected (in the quarter)</v>
      </c>
      <c r="K6" s="519"/>
      <c r="L6" s="519"/>
      <c r="M6" s="520"/>
      <c r="N6" s="518" t="str">
        <f>"Year 2:  "&amp;'Submission Cover Sheet'!$D18&amp;"  -- Projected (in the quarter)"</f>
        <v>Year 2:  2015  -- Projected (in the quarter)</v>
      </c>
      <c r="O6" s="519"/>
      <c r="P6" s="519"/>
      <c r="Q6" s="520"/>
    </row>
    <row r="7" spans="1:23" x14ac:dyDescent="0.2">
      <c r="A7" s="203"/>
      <c r="B7" s="30"/>
      <c r="C7" s="580"/>
      <c r="D7" s="581"/>
      <c r="E7" s="124" t="s">
        <v>93</v>
      </c>
      <c r="F7" s="124" t="s">
        <v>205</v>
      </c>
      <c r="G7" s="124" t="s">
        <v>206</v>
      </c>
      <c r="H7" s="142" t="s">
        <v>190</v>
      </c>
      <c r="I7" s="119" t="s">
        <v>79</v>
      </c>
      <c r="J7" s="120" t="s">
        <v>82</v>
      </c>
      <c r="K7" s="121" t="s">
        <v>83</v>
      </c>
      <c r="L7" s="121" t="s">
        <v>84</v>
      </c>
      <c r="M7" s="122" t="s">
        <v>85</v>
      </c>
      <c r="N7" s="120" t="s">
        <v>80</v>
      </c>
      <c r="O7" s="121" t="s">
        <v>81</v>
      </c>
      <c r="P7" s="121" t="s">
        <v>19</v>
      </c>
      <c r="Q7" s="123" t="s">
        <v>20</v>
      </c>
      <c r="R7" s="102"/>
    </row>
    <row r="8" spans="1:23" x14ac:dyDescent="0.2">
      <c r="A8" s="205"/>
      <c r="B8" s="61"/>
      <c r="C8" s="602" t="s">
        <v>161</v>
      </c>
      <c r="D8" s="603"/>
      <c r="E8" s="219"/>
      <c r="F8" s="219"/>
      <c r="G8" s="379"/>
      <c r="H8" s="106"/>
      <c r="I8" s="8"/>
      <c r="J8" s="9"/>
      <c r="K8" s="10"/>
      <c r="L8" s="10"/>
      <c r="M8" s="11"/>
      <c r="N8" s="12"/>
      <c r="O8" s="13"/>
      <c r="P8" s="10"/>
      <c r="Q8" s="14"/>
      <c r="R8" s="102"/>
    </row>
    <row r="9" spans="1:23" x14ac:dyDescent="0.2">
      <c r="A9" s="205">
        <f>1</f>
        <v>1</v>
      </c>
      <c r="B9" s="4"/>
      <c r="C9" s="582" t="s">
        <v>300</v>
      </c>
      <c r="D9" s="549"/>
      <c r="E9" s="195" t="s">
        <v>320</v>
      </c>
      <c r="F9" s="195" t="s">
        <v>162</v>
      </c>
      <c r="G9" s="364" t="s">
        <v>162</v>
      </c>
      <c r="H9" s="426"/>
      <c r="I9" s="304"/>
      <c r="J9" s="305"/>
      <c r="K9" s="306"/>
      <c r="L9" s="306"/>
      <c r="M9" s="307"/>
      <c r="N9" s="305"/>
      <c r="O9" s="306"/>
      <c r="P9" s="306"/>
      <c r="Q9" s="307"/>
      <c r="R9" s="102"/>
    </row>
    <row r="10" spans="1:23" x14ac:dyDescent="0.2">
      <c r="A10" s="205">
        <f>A9+1</f>
        <v>2</v>
      </c>
      <c r="B10" s="4"/>
      <c r="C10" s="582" t="s">
        <v>48</v>
      </c>
      <c r="D10" s="549"/>
      <c r="E10" s="195" t="s">
        <v>321</v>
      </c>
      <c r="F10" s="195" t="s">
        <v>163</v>
      </c>
      <c r="G10" s="364" t="s">
        <v>163</v>
      </c>
      <c r="H10" s="426"/>
      <c r="I10" s="304"/>
      <c r="J10" s="305"/>
      <c r="K10" s="306"/>
      <c r="L10" s="306"/>
      <c r="M10" s="307"/>
      <c r="N10" s="305"/>
      <c r="O10" s="306"/>
      <c r="P10" s="306"/>
      <c r="Q10" s="307"/>
      <c r="R10" s="102"/>
    </row>
    <row r="11" spans="1:23" x14ac:dyDescent="0.2">
      <c r="A11" s="205">
        <f>A10+1</f>
        <v>3</v>
      </c>
      <c r="B11" s="4"/>
      <c r="C11" s="582" t="s">
        <v>49</v>
      </c>
      <c r="D11" s="549"/>
      <c r="E11" s="195" t="s">
        <v>322</v>
      </c>
      <c r="F11" s="195" t="s">
        <v>164</v>
      </c>
      <c r="G11" s="364" t="s">
        <v>164</v>
      </c>
      <c r="H11" s="426"/>
      <c r="I11" s="304"/>
      <c r="J11" s="305"/>
      <c r="K11" s="306"/>
      <c r="L11" s="306"/>
      <c r="M11" s="307"/>
      <c r="N11" s="305"/>
      <c r="O11" s="306"/>
      <c r="P11" s="306"/>
      <c r="Q11" s="307"/>
      <c r="R11" s="102"/>
    </row>
    <row r="12" spans="1:23" ht="22.5" x14ac:dyDescent="0.2">
      <c r="A12" s="205">
        <f t="shared" ref="A12:A41" si="0">A11+1</f>
        <v>4</v>
      </c>
      <c r="B12" s="4"/>
      <c r="C12" s="582" t="s">
        <v>43</v>
      </c>
      <c r="D12" s="549"/>
      <c r="E12" s="195" t="s">
        <v>284</v>
      </c>
      <c r="F12" s="195" t="s">
        <v>235</v>
      </c>
      <c r="G12" s="364" t="s">
        <v>211</v>
      </c>
      <c r="H12" s="426"/>
      <c r="I12" s="304"/>
      <c r="J12" s="305"/>
      <c r="K12" s="306"/>
      <c r="L12" s="306"/>
      <c r="M12" s="307"/>
      <c r="N12" s="305"/>
      <c r="O12" s="306"/>
      <c r="P12" s="306"/>
      <c r="Q12" s="307"/>
      <c r="R12" s="102"/>
    </row>
    <row r="13" spans="1:23" ht="22.5" x14ac:dyDescent="0.2">
      <c r="A13" s="205">
        <f t="shared" si="0"/>
        <v>5</v>
      </c>
      <c r="B13" s="4"/>
      <c r="C13" s="582" t="s">
        <v>165</v>
      </c>
      <c r="D13" s="549"/>
      <c r="E13" s="195" t="s">
        <v>151</v>
      </c>
      <c r="F13" s="195" t="s">
        <v>127</v>
      </c>
      <c r="G13" s="364" t="s">
        <v>127</v>
      </c>
      <c r="H13" s="426"/>
      <c r="I13" s="304"/>
      <c r="J13" s="305"/>
      <c r="K13" s="306"/>
      <c r="L13" s="306"/>
      <c r="M13" s="307"/>
      <c r="N13" s="305"/>
      <c r="O13" s="306"/>
      <c r="P13" s="306"/>
      <c r="Q13" s="307"/>
      <c r="R13" s="102"/>
    </row>
    <row r="14" spans="1:23" ht="22.5" x14ac:dyDescent="0.2">
      <c r="A14" s="205">
        <f t="shared" si="0"/>
        <v>6</v>
      </c>
      <c r="B14" s="4"/>
      <c r="C14" s="582" t="s">
        <v>166</v>
      </c>
      <c r="D14" s="549"/>
      <c r="E14" s="195" t="s">
        <v>152</v>
      </c>
      <c r="F14" s="195" t="s">
        <v>128</v>
      </c>
      <c r="G14" s="364" t="s">
        <v>128</v>
      </c>
      <c r="H14" s="426"/>
      <c r="I14" s="304"/>
      <c r="J14" s="305"/>
      <c r="K14" s="306"/>
      <c r="L14" s="306"/>
      <c r="M14" s="307"/>
      <c r="N14" s="305"/>
      <c r="O14" s="306"/>
      <c r="P14" s="306"/>
      <c r="Q14" s="307"/>
      <c r="R14" s="102"/>
    </row>
    <row r="15" spans="1:23" ht="12.75" customHeight="1" x14ac:dyDescent="0.2">
      <c r="A15" s="205">
        <f t="shared" si="0"/>
        <v>7</v>
      </c>
      <c r="B15" s="31"/>
      <c r="C15" s="604" t="s">
        <v>167</v>
      </c>
      <c r="D15" s="605"/>
      <c r="E15" s="195" t="s">
        <v>327</v>
      </c>
      <c r="F15" s="196" t="s">
        <v>170</v>
      </c>
      <c r="G15" s="196" t="s">
        <v>170</v>
      </c>
      <c r="H15" s="426"/>
      <c r="I15" s="304"/>
      <c r="J15" s="305"/>
      <c r="K15" s="306"/>
      <c r="L15" s="306"/>
      <c r="M15" s="307"/>
      <c r="N15" s="305"/>
      <c r="O15" s="306"/>
      <c r="P15" s="306"/>
      <c r="Q15" s="307"/>
      <c r="R15" s="102"/>
    </row>
    <row r="16" spans="1:23" x14ac:dyDescent="0.2">
      <c r="A16" s="205">
        <f t="shared" si="0"/>
        <v>8</v>
      </c>
      <c r="B16" s="31"/>
      <c r="C16" s="604" t="s">
        <v>168</v>
      </c>
      <c r="D16" s="605"/>
      <c r="E16" s="195" t="s">
        <v>285</v>
      </c>
      <c r="F16" s="196" t="s">
        <v>171</v>
      </c>
      <c r="G16" s="196" t="s">
        <v>171</v>
      </c>
      <c r="H16" s="426"/>
      <c r="I16" s="304"/>
      <c r="J16" s="305"/>
      <c r="K16" s="306"/>
      <c r="L16" s="306"/>
      <c r="M16" s="307"/>
      <c r="N16" s="305"/>
      <c r="O16" s="306"/>
      <c r="P16" s="306"/>
      <c r="Q16" s="307"/>
      <c r="R16" s="102"/>
    </row>
    <row r="17" spans="1:18" x14ac:dyDescent="0.2">
      <c r="A17" s="205">
        <f t="shared" si="0"/>
        <v>9</v>
      </c>
      <c r="B17" s="31"/>
      <c r="C17" s="604" t="s">
        <v>169</v>
      </c>
      <c r="D17" s="605"/>
      <c r="E17" s="197" t="s">
        <v>286</v>
      </c>
      <c r="F17" s="198" t="s">
        <v>172</v>
      </c>
      <c r="G17" s="198" t="s">
        <v>172</v>
      </c>
      <c r="H17" s="426"/>
      <c r="I17" s="304"/>
      <c r="J17" s="305"/>
      <c r="K17" s="306"/>
      <c r="L17" s="306"/>
      <c r="M17" s="307"/>
      <c r="N17" s="305"/>
      <c r="O17" s="306"/>
      <c r="P17" s="306"/>
      <c r="Q17" s="307"/>
      <c r="R17" s="102"/>
    </row>
    <row r="18" spans="1:18" x14ac:dyDescent="0.2">
      <c r="A18" s="205">
        <f t="shared" si="0"/>
        <v>10</v>
      </c>
      <c r="B18" s="5"/>
      <c r="C18" s="582" t="s">
        <v>44</v>
      </c>
      <c r="D18" s="549"/>
      <c r="E18" s="195" t="s">
        <v>287</v>
      </c>
      <c r="F18" s="196" t="s">
        <v>173</v>
      </c>
      <c r="G18" s="196" t="s">
        <v>212</v>
      </c>
      <c r="H18" s="426"/>
      <c r="I18" s="304"/>
      <c r="J18" s="305"/>
      <c r="K18" s="306"/>
      <c r="L18" s="308"/>
      <c r="M18" s="309"/>
      <c r="N18" s="310"/>
      <c r="O18" s="308"/>
      <c r="P18" s="308"/>
      <c r="Q18" s="309"/>
      <c r="R18" s="102"/>
    </row>
    <row r="19" spans="1:18" x14ac:dyDescent="0.2">
      <c r="A19" s="205">
        <f t="shared" si="0"/>
        <v>11</v>
      </c>
      <c r="B19" s="5"/>
      <c r="C19" s="598" t="s">
        <v>129</v>
      </c>
      <c r="D19" s="599"/>
      <c r="E19" s="195" t="s">
        <v>153</v>
      </c>
      <c r="F19" s="195" t="s">
        <v>130</v>
      </c>
      <c r="G19" s="364" t="s">
        <v>213</v>
      </c>
      <c r="H19" s="426"/>
      <c r="I19" s="304"/>
      <c r="J19" s="305"/>
      <c r="K19" s="306"/>
      <c r="L19" s="308"/>
      <c r="M19" s="309"/>
      <c r="N19" s="310"/>
      <c r="O19" s="308"/>
      <c r="P19" s="308"/>
      <c r="Q19" s="309"/>
      <c r="R19" s="102"/>
    </row>
    <row r="20" spans="1:18" ht="22.5" x14ac:dyDescent="0.2">
      <c r="A20" s="205">
        <f t="shared" si="0"/>
        <v>12</v>
      </c>
      <c r="B20" s="5"/>
      <c r="C20" s="582" t="s">
        <v>45</v>
      </c>
      <c r="D20" s="556"/>
      <c r="E20" s="195" t="s">
        <v>288</v>
      </c>
      <c r="F20" s="196" t="s">
        <v>174</v>
      </c>
      <c r="G20" s="196" t="s">
        <v>214</v>
      </c>
      <c r="H20" s="426"/>
      <c r="I20" s="304"/>
      <c r="J20" s="305"/>
      <c r="K20" s="306"/>
      <c r="L20" s="308"/>
      <c r="M20" s="309"/>
      <c r="N20" s="310"/>
      <c r="O20" s="308"/>
      <c r="P20" s="308"/>
      <c r="Q20" s="309"/>
      <c r="R20" s="102"/>
    </row>
    <row r="21" spans="1:18" ht="18.75" customHeight="1" x14ac:dyDescent="0.2">
      <c r="A21" s="205">
        <f t="shared" si="0"/>
        <v>13</v>
      </c>
      <c r="B21" s="5"/>
      <c r="C21" s="582" t="s">
        <v>298</v>
      </c>
      <c r="D21" s="556"/>
      <c r="E21" s="195" t="s">
        <v>203</v>
      </c>
      <c r="F21" s="195"/>
      <c r="G21" s="364"/>
      <c r="H21" s="426"/>
      <c r="I21" s="304"/>
      <c r="J21" s="305"/>
      <c r="K21" s="306"/>
      <c r="L21" s="308"/>
      <c r="M21" s="309"/>
      <c r="N21" s="310"/>
      <c r="O21" s="308"/>
      <c r="P21" s="308"/>
      <c r="Q21" s="309"/>
      <c r="R21" s="102"/>
    </row>
    <row r="22" spans="1:18" ht="39.950000000000003" customHeight="1" x14ac:dyDescent="0.2">
      <c r="A22" s="205">
        <f t="shared" si="0"/>
        <v>14</v>
      </c>
      <c r="B22" s="25"/>
      <c r="C22" s="588" t="s">
        <v>131</v>
      </c>
      <c r="D22" s="589"/>
      <c r="E22" s="195" t="s">
        <v>337</v>
      </c>
      <c r="F22" s="195" t="s">
        <v>357</v>
      </c>
      <c r="G22" s="364" t="s">
        <v>338</v>
      </c>
      <c r="H22" s="338"/>
      <c r="I22" s="339"/>
      <c r="J22" s="305"/>
      <c r="K22" s="306"/>
      <c r="L22" s="308"/>
      <c r="M22" s="309"/>
      <c r="N22" s="310"/>
      <c r="O22" s="308"/>
      <c r="P22" s="308"/>
      <c r="Q22" s="309"/>
      <c r="R22" s="102"/>
    </row>
    <row r="23" spans="1:18" ht="12.75" customHeight="1" x14ac:dyDescent="0.2">
      <c r="A23" s="205">
        <f t="shared" si="0"/>
        <v>15</v>
      </c>
      <c r="B23" s="7"/>
      <c r="C23" s="590" t="s">
        <v>191</v>
      </c>
      <c r="D23" s="591"/>
      <c r="E23" s="199" t="s">
        <v>103</v>
      </c>
      <c r="F23" s="200" t="s">
        <v>57</v>
      </c>
      <c r="G23" s="365" t="s">
        <v>210</v>
      </c>
      <c r="H23" s="360">
        <f t="shared" ref="H23:Q23" si="1">SUM(H9:H21)</f>
        <v>0</v>
      </c>
      <c r="I23" s="192">
        <f t="shared" si="1"/>
        <v>0</v>
      </c>
      <c r="J23" s="192">
        <f t="shared" si="1"/>
        <v>0</v>
      </c>
      <c r="K23" s="192">
        <f t="shared" si="1"/>
        <v>0</v>
      </c>
      <c r="L23" s="192">
        <f t="shared" si="1"/>
        <v>0</v>
      </c>
      <c r="M23" s="192">
        <f t="shared" si="1"/>
        <v>0</v>
      </c>
      <c r="N23" s="192">
        <f t="shared" si="1"/>
        <v>0</v>
      </c>
      <c r="O23" s="192">
        <f t="shared" si="1"/>
        <v>0</v>
      </c>
      <c r="P23" s="192">
        <f t="shared" si="1"/>
        <v>0</v>
      </c>
      <c r="Q23" s="192">
        <f t="shared" si="1"/>
        <v>0</v>
      </c>
      <c r="R23" s="102"/>
    </row>
    <row r="24" spans="1:18" x14ac:dyDescent="0.2">
      <c r="A24" s="205">
        <f t="shared" si="0"/>
        <v>16</v>
      </c>
      <c r="B24" s="4"/>
      <c r="C24" s="592" t="s">
        <v>5</v>
      </c>
      <c r="D24" s="593"/>
      <c r="E24" s="197" t="s">
        <v>105</v>
      </c>
      <c r="F24" s="197" t="s">
        <v>58</v>
      </c>
      <c r="G24" s="366" t="s">
        <v>207</v>
      </c>
      <c r="H24" s="454"/>
      <c r="I24" s="455"/>
      <c r="J24" s="456"/>
      <c r="K24" s="457"/>
      <c r="L24" s="457"/>
      <c r="M24" s="458"/>
      <c r="N24" s="456"/>
      <c r="O24" s="457"/>
      <c r="P24" s="457"/>
      <c r="Q24" s="459"/>
      <c r="R24" s="102"/>
    </row>
    <row r="25" spans="1:18" s="175" customFormat="1" x14ac:dyDescent="0.2">
      <c r="A25" s="205"/>
      <c r="B25" s="4"/>
      <c r="C25" s="367"/>
      <c r="D25" s="249"/>
      <c r="E25" s="241"/>
      <c r="F25" s="241"/>
      <c r="G25" s="368"/>
      <c r="H25" s="460"/>
      <c r="I25" s="461"/>
      <c r="J25" s="462"/>
      <c r="K25" s="463"/>
      <c r="L25" s="463"/>
      <c r="M25" s="464"/>
      <c r="N25" s="462"/>
      <c r="O25" s="463"/>
      <c r="P25" s="463"/>
      <c r="Q25" s="465"/>
    </row>
    <row r="26" spans="1:18" s="175" customFormat="1" x14ac:dyDescent="0.2">
      <c r="A26" s="205"/>
      <c r="B26" s="4"/>
      <c r="C26" s="583" t="s">
        <v>305</v>
      </c>
      <c r="D26" s="584"/>
      <c r="E26" s="236"/>
      <c r="F26" s="236"/>
      <c r="G26" s="380"/>
      <c r="H26" s="361"/>
      <c r="I26" s="227"/>
      <c r="J26" s="228"/>
      <c r="K26" s="229"/>
      <c r="L26" s="229"/>
      <c r="M26" s="230"/>
      <c r="N26" s="231"/>
      <c r="O26" s="232"/>
      <c r="P26" s="229"/>
      <c r="Q26" s="233"/>
    </row>
    <row r="27" spans="1:18" ht="67.5" x14ac:dyDescent="0.2">
      <c r="A27" s="205">
        <f>A24+1</f>
        <v>17</v>
      </c>
      <c r="B27" s="31"/>
      <c r="C27" s="585" t="s">
        <v>134</v>
      </c>
      <c r="D27" s="586"/>
      <c r="E27" s="195" t="s">
        <v>237</v>
      </c>
      <c r="F27" s="195" t="s">
        <v>238</v>
      </c>
      <c r="G27" s="364" t="s">
        <v>239</v>
      </c>
      <c r="H27" s="426"/>
      <c r="I27" s="304"/>
      <c r="J27" s="305"/>
      <c r="K27" s="306"/>
      <c r="L27" s="306"/>
      <c r="M27" s="307"/>
      <c r="N27" s="305"/>
      <c r="O27" s="306"/>
      <c r="P27" s="306"/>
      <c r="Q27" s="447"/>
      <c r="R27" s="102"/>
    </row>
    <row r="28" spans="1:18" ht="24.75" customHeight="1" x14ac:dyDescent="0.2">
      <c r="A28" s="205">
        <f t="shared" si="0"/>
        <v>18</v>
      </c>
      <c r="B28" s="31"/>
      <c r="C28" s="585" t="s">
        <v>135</v>
      </c>
      <c r="D28" s="587"/>
      <c r="E28" s="195" t="s">
        <v>154</v>
      </c>
      <c r="F28" s="195" t="s">
        <v>132</v>
      </c>
      <c r="G28" s="364" t="s">
        <v>216</v>
      </c>
      <c r="H28" s="426"/>
      <c r="I28" s="304"/>
      <c r="J28" s="305"/>
      <c r="K28" s="306"/>
      <c r="L28" s="306"/>
      <c r="M28" s="307"/>
      <c r="N28" s="305"/>
      <c r="O28" s="306"/>
      <c r="P28" s="306"/>
      <c r="Q28" s="447"/>
      <c r="R28" s="102"/>
    </row>
    <row r="29" spans="1:18" ht="33.75" x14ac:dyDescent="0.2">
      <c r="A29" s="205">
        <f t="shared" si="0"/>
        <v>19</v>
      </c>
      <c r="B29" s="31"/>
      <c r="C29" s="600" t="s">
        <v>133</v>
      </c>
      <c r="D29" s="601"/>
      <c r="E29" s="195" t="s">
        <v>252</v>
      </c>
      <c r="F29" s="195" t="s">
        <v>240</v>
      </c>
      <c r="G29" s="364" t="s">
        <v>241</v>
      </c>
      <c r="H29" s="426"/>
      <c r="I29" s="304"/>
      <c r="J29" s="305"/>
      <c r="K29" s="306"/>
      <c r="L29" s="306"/>
      <c r="M29" s="307"/>
      <c r="N29" s="305"/>
      <c r="O29" s="306"/>
      <c r="P29" s="306"/>
      <c r="Q29" s="447"/>
      <c r="R29" s="102"/>
    </row>
    <row r="30" spans="1:18" ht="33.75" x14ac:dyDescent="0.2">
      <c r="A30" s="205">
        <f t="shared" si="0"/>
        <v>20</v>
      </c>
      <c r="B30" s="31"/>
      <c r="C30" s="284" t="s">
        <v>301</v>
      </c>
      <c r="D30" s="285"/>
      <c r="E30" s="195" t="s">
        <v>253</v>
      </c>
      <c r="F30" s="195" t="s">
        <v>242</v>
      </c>
      <c r="G30" s="364" t="s">
        <v>243</v>
      </c>
      <c r="H30" s="426"/>
      <c r="I30" s="304"/>
      <c r="J30" s="305"/>
      <c r="K30" s="306"/>
      <c r="L30" s="306"/>
      <c r="M30" s="307"/>
      <c r="N30" s="305"/>
      <c r="O30" s="306"/>
      <c r="P30" s="306"/>
      <c r="Q30" s="447"/>
      <c r="R30" s="102"/>
    </row>
    <row r="31" spans="1:18" s="175" customFormat="1" x14ac:dyDescent="0.2">
      <c r="A31" s="205">
        <f t="shared" si="0"/>
        <v>21</v>
      </c>
      <c r="B31" s="31"/>
      <c r="C31" s="606" t="s">
        <v>314</v>
      </c>
      <c r="D31" s="607"/>
      <c r="E31" s="195" t="s">
        <v>106</v>
      </c>
      <c r="F31" s="195" t="s">
        <v>59</v>
      </c>
      <c r="G31" s="364" t="s">
        <v>215</v>
      </c>
      <c r="H31" s="178">
        <f>SUM(H27:H30)</f>
        <v>0</v>
      </c>
      <c r="I31" s="179">
        <f t="shared" ref="I31:Q31" si="2">SUM(I27:I30)</f>
        <v>0</v>
      </c>
      <c r="J31" s="179">
        <f t="shared" si="2"/>
        <v>0</v>
      </c>
      <c r="K31" s="179">
        <f t="shared" si="2"/>
        <v>0</v>
      </c>
      <c r="L31" s="179">
        <f t="shared" si="2"/>
        <v>0</v>
      </c>
      <c r="M31" s="179">
        <f t="shared" si="2"/>
        <v>0</v>
      </c>
      <c r="N31" s="179">
        <f t="shared" si="2"/>
        <v>0</v>
      </c>
      <c r="O31" s="179">
        <f t="shared" si="2"/>
        <v>0</v>
      </c>
      <c r="P31" s="179">
        <f t="shared" si="2"/>
        <v>0</v>
      </c>
      <c r="Q31" s="234">
        <f t="shared" si="2"/>
        <v>0</v>
      </c>
    </row>
    <row r="32" spans="1:18" ht="67.5" x14ac:dyDescent="0.2">
      <c r="A32" s="205">
        <f>A31+1</f>
        <v>22</v>
      </c>
      <c r="B32" s="31"/>
      <c r="C32" s="585" t="s">
        <v>134</v>
      </c>
      <c r="D32" s="586"/>
      <c r="E32" s="208" t="s">
        <v>254</v>
      </c>
      <c r="F32" s="208" t="s">
        <v>244</v>
      </c>
      <c r="G32" s="208" t="s">
        <v>245</v>
      </c>
      <c r="H32" s="446"/>
      <c r="I32" s="304"/>
      <c r="J32" s="305"/>
      <c r="K32" s="306"/>
      <c r="L32" s="306"/>
      <c r="M32" s="307"/>
      <c r="N32" s="305"/>
      <c r="O32" s="306"/>
      <c r="P32" s="306"/>
      <c r="Q32" s="447"/>
      <c r="R32" s="102"/>
    </row>
    <row r="33" spans="1:18" ht="24.75" customHeight="1" x14ac:dyDescent="0.2">
      <c r="A33" s="205">
        <f t="shared" si="0"/>
        <v>23</v>
      </c>
      <c r="B33" s="31"/>
      <c r="C33" s="585" t="s">
        <v>135</v>
      </c>
      <c r="D33" s="587"/>
      <c r="E33" s="208" t="s">
        <v>155</v>
      </c>
      <c r="F33" s="208" t="s">
        <v>136</v>
      </c>
      <c r="G33" s="208" t="s">
        <v>218</v>
      </c>
      <c r="H33" s="446"/>
      <c r="I33" s="304"/>
      <c r="J33" s="305"/>
      <c r="K33" s="306"/>
      <c r="L33" s="306"/>
      <c r="M33" s="307"/>
      <c r="N33" s="305"/>
      <c r="O33" s="306"/>
      <c r="P33" s="306"/>
      <c r="Q33" s="447"/>
      <c r="R33" s="102"/>
    </row>
    <row r="34" spans="1:18" ht="33.75" x14ac:dyDescent="0.2">
      <c r="A34" s="205">
        <f t="shared" si="0"/>
        <v>24</v>
      </c>
      <c r="B34" s="31"/>
      <c r="C34" s="600" t="s">
        <v>133</v>
      </c>
      <c r="D34" s="601"/>
      <c r="E34" s="208" t="s">
        <v>255</v>
      </c>
      <c r="F34" s="208" t="s">
        <v>246</v>
      </c>
      <c r="G34" s="208" t="s">
        <v>247</v>
      </c>
      <c r="H34" s="446"/>
      <c r="I34" s="304"/>
      <c r="J34" s="305"/>
      <c r="K34" s="306"/>
      <c r="L34" s="306"/>
      <c r="M34" s="307"/>
      <c r="N34" s="305"/>
      <c r="O34" s="306"/>
      <c r="P34" s="306"/>
      <c r="Q34" s="447"/>
      <c r="R34" s="102"/>
    </row>
    <row r="35" spans="1:18" ht="45" x14ac:dyDescent="0.2">
      <c r="A35" s="205">
        <f t="shared" si="0"/>
        <v>25</v>
      </c>
      <c r="B35" s="31"/>
      <c r="C35" s="594" t="s">
        <v>306</v>
      </c>
      <c r="D35" s="595"/>
      <c r="E35" s="208" t="s">
        <v>256</v>
      </c>
      <c r="F35" s="208" t="s">
        <v>248</v>
      </c>
      <c r="G35" s="208" t="s">
        <v>249</v>
      </c>
      <c r="H35" s="448"/>
      <c r="I35" s="441"/>
      <c r="J35" s="442"/>
      <c r="K35" s="443"/>
      <c r="L35" s="443"/>
      <c r="M35" s="444"/>
      <c r="N35" s="442"/>
      <c r="O35" s="443"/>
      <c r="P35" s="443"/>
      <c r="Q35" s="445"/>
      <c r="R35" s="102"/>
    </row>
    <row r="36" spans="1:18" s="175" customFormat="1" x14ac:dyDescent="0.2">
      <c r="A36" s="205">
        <f t="shared" ref="A36:A37" si="3">A35+1</f>
        <v>26</v>
      </c>
      <c r="B36" s="31"/>
      <c r="C36" s="248" t="s">
        <v>313</v>
      </c>
      <c r="D36" s="235"/>
      <c r="E36" s="199" t="s">
        <v>107</v>
      </c>
      <c r="F36" s="199" t="s">
        <v>60</v>
      </c>
      <c r="G36" s="365" t="s">
        <v>217</v>
      </c>
      <c r="H36" s="432">
        <f>SUM(H32:H35)</f>
        <v>0</v>
      </c>
      <c r="I36" s="433">
        <f t="shared" ref="I36" si="4">SUM(I32:I35)</f>
        <v>0</v>
      </c>
      <c r="J36" s="433">
        <f t="shared" ref="J36" si="5">SUM(J32:J35)</f>
        <v>0</v>
      </c>
      <c r="K36" s="433">
        <f t="shared" ref="K36" si="6">SUM(K32:K35)</f>
        <v>0</v>
      </c>
      <c r="L36" s="433">
        <f t="shared" ref="L36" si="7">SUM(L32:L35)</f>
        <v>0</v>
      </c>
      <c r="M36" s="433">
        <f t="shared" ref="M36" si="8">SUM(M32:M35)</f>
        <v>0</v>
      </c>
      <c r="N36" s="433">
        <f t="shared" ref="N36" si="9">SUM(N32:N35)</f>
        <v>0</v>
      </c>
      <c r="O36" s="433">
        <f t="shared" ref="O36" si="10">SUM(O32:O35)</f>
        <v>0</v>
      </c>
      <c r="P36" s="433">
        <f t="shared" ref="P36" si="11">SUM(P32:P35)</f>
        <v>0</v>
      </c>
      <c r="Q36" s="434">
        <f t="shared" ref="Q36" si="12">SUM(Q32:Q35)</f>
        <v>0</v>
      </c>
    </row>
    <row r="37" spans="1:18" x14ac:dyDescent="0.2">
      <c r="A37" s="205">
        <f t="shared" si="3"/>
        <v>27</v>
      </c>
      <c r="B37" s="4"/>
      <c r="C37" s="596" t="s">
        <v>7</v>
      </c>
      <c r="D37" s="597"/>
      <c r="E37" s="207" t="s">
        <v>108</v>
      </c>
      <c r="F37" s="207" t="s">
        <v>61</v>
      </c>
      <c r="G37" s="370" t="s">
        <v>219</v>
      </c>
      <c r="H37" s="427"/>
      <c r="I37" s="428"/>
      <c r="J37" s="429"/>
      <c r="K37" s="430"/>
      <c r="L37" s="430"/>
      <c r="M37" s="431"/>
      <c r="N37" s="429"/>
      <c r="O37" s="430"/>
      <c r="P37" s="430"/>
      <c r="Q37" s="431"/>
      <c r="R37" s="102"/>
    </row>
    <row r="38" spans="1:18" x14ac:dyDescent="0.2">
      <c r="A38" s="205">
        <f t="shared" si="0"/>
        <v>28</v>
      </c>
      <c r="B38" s="4"/>
      <c r="C38" s="598" t="s">
        <v>8</v>
      </c>
      <c r="D38" s="599"/>
      <c r="E38" s="195" t="s">
        <v>257</v>
      </c>
      <c r="F38" s="195" t="s">
        <v>250</v>
      </c>
      <c r="G38" s="364" t="s">
        <v>251</v>
      </c>
      <c r="H38" s="426"/>
      <c r="I38" s="304"/>
      <c r="J38" s="305"/>
      <c r="K38" s="306"/>
      <c r="L38" s="306"/>
      <c r="M38" s="307"/>
      <c r="N38" s="305"/>
      <c r="O38" s="306"/>
      <c r="P38" s="306"/>
      <c r="Q38" s="307"/>
      <c r="R38" s="102"/>
    </row>
    <row r="39" spans="1:18" x14ac:dyDescent="0.2">
      <c r="A39" s="205">
        <f t="shared" si="0"/>
        <v>29</v>
      </c>
      <c r="B39" s="4"/>
      <c r="C39" s="598" t="s">
        <v>176</v>
      </c>
      <c r="D39" s="599"/>
      <c r="E39" s="195" t="s">
        <v>291</v>
      </c>
      <c r="F39" s="181" t="s">
        <v>175</v>
      </c>
      <c r="G39" s="181" t="s">
        <v>220</v>
      </c>
      <c r="H39" s="426"/>
      <c r="I39" s="304"/>
      <c r="J39" s="305"/>
      <c r="K39" s="306"/>
      <c r="L39" s="306"/>
      <c r="M39" s="307"/>
      <c r="N39" s="305"/>
      <c r="O39" s="306"/>
      <c r="P39" s="306"/>
      <c r="Q39" s="307"/>
      <c r="R39" s="102"/>
    </row>
    <row r="40" spans="1:18" x14ac:dyDescent="0.2">
      <c r="A40" s="205">
        <f t="shared" si="0"/>
        <v>30</v>
      </c>
      <c r="B40" s="4"/>
      <c r="C40" s="598" t="s">
        <v>319</v>
      </c>
      <c r="D40" s="599"/>
      <c r="E40" s="195"/>
      <c r="F40" s="195"/>
      <c r="G40" s="364"/>
      <c r="H40" s="338"/>
      <c r="I40" s="339"/>
      <c r="J40" s="340"/>
      <c r="K40" s="341"/>
      <c r="L40" s="341"/>
      <c r="M40" s="474"/>
      <c r="N40" s="340"/>
      <c r="O40" s="341"/>
      <c r="P40" s="341"/>
      <c r="Q40" s="474"/>
      <c r="R40" s="102"/>
    </row>
    <row r="41" spans="1:18" x14ac:dyDescent="0.2">
      <c r="A41" s="205">
        <f t="shared" si="0"/>
        <v>31</v>
      </c>
      <c r="B41" s="7"/>
      <c r="C41" s="614" t="s">
        <v>317</v>
      </c>
      <c r="D41" s="615"/>
      <c r="E41" s="197" t="s">
        <v>109</v>
      </c>
      <c r="F41" s="237" t="s">
        <v>62</v>
      </c>
      <c r="G41" s="366" t="s">
        <v>208</v>
      </c>
      <c r="H41" s="475">
        <f>H23+H31+H36+H37+H38+H39+H40-H24</f>
        <v>0</v>
      </c>
      <c r="I41" s="216">
        <f t="shared" ref="I41:Q41" si="13">I23+I31+I36+I37+I38+I39+I40-I24</f>
        <v>0</v>
      </c>
      <c r="J41" s="216">
        <f t="shared" si="13"/>
        <v>0</v>
      </c>
      <c r="K41" s="216">
        <f t="shared" si="13"/>
        <v>0</v>
      </c>
      <c r="L41" s="216">
        <f t="shared" si="13"/>
        <v>0</v>
      </c>
      <c r="M41" s="216">
        <f t="shared" si="13"/>
        <v>0</v>
      </c>
      <c r="N41" s="216">
        <f t="shared" si="13"/>
        <v>0</v>
      </c>
      <c r="O41" s="216">
        <f t="shared" si="13"/>
        <v>0</v>
      </c>
      <c r="P41" s="216">
        <f t="shared" si="13"/>
        <v>0</v>
      </c>
      <c r="Q41" s="476">
        <f t="shared" si="13"/>
        <v>0</v>
      </c>
      <c r="R41" s="102"/>
    </row>
    <row r="42" spans="1:18" s="175" customFormat="1" x14ac:dyDescent="0.2">
      <c r="A42" s="205"/>
      <c r="B42" s="7"/>
      <c r="C42" s="371"/>
      <c r="D42" s="240"/>
      <c r="E42" s="241"/>
      <c r="F42" s="242"/>
      <c r="G42" s="368"/>
      <c r="H42" s="477"/>
      <c r="I42" s="433"/>
      <c r="J42" s="432"/>
      <c r="K42" s="432"/>
      <c r="L42" s="432"/>
      <c r="M42" s="432"/>
      <c r="N42" s="432"/>
      <c r="O42" s="432"/>
      <c r="P42" s="432"/>
      <c r="Q42" s="478"/>
    </row>
    <row r="43" spans="1:18" s="175" customFormat="1" x14ac:dyDescent="0.2">
      <c r="A43" s="205"/>
      <c r="B43" s="4"/>
      <c r="C43" s="583" t="s">
        <v>147</v>
      </c>
      <c r="D43" s="584"/>
      <c r="E43" s="236"/>
      <c r="F43" s="236"/>
      <c r="G43" s="380"/>
      <c r="H43" s="361"/>
      <c r="I43" s="227"/>
      <c r="J43" s="228"/>
      <c r="K43" s="229"/>
      <c r="L43" s="229"/>
      <c r="M43" s="230"/>
      <c r="N43" s="231"/>
      <c r="O43" s="232"/>
      <c r="P43" s="229"/>
      <c r="Q43" s="233"/>
    </row>
    <row r="44" spans="1:18" s="175" customFormat="1" ht="33" customHeight="1" x14ac:dyDescent="0.2">
      <c r="A44" s="205">
        <f>A41+1</f>
        <v>32</v>
      </c>
      <c r="B44" s="77"/>
      <c r="C44" s="604" t="s">
        <v>310</v>
      </c>
      <c r="D44" s="605"/>
      <c r="E44" s="222"/>
      <c r="F44" s="222"/>
      <c r="G44" s="381"/>
      <c r="H44" s="418"/>
      <c r="I44" s="419"/>
      <c r="J44" s="420"/>
      <c r="K44" s="421"/>
      <c r="L44" s="421"/>
      <c r="M44" s="422"/>
      <c r="N44" s="423"/>
      <c r="O44" s="424"/>
      <c r="P44" s="421"/>
      <c r="Q44" s="435"/>
    </row>
    <row r="45" spans="1:18" s="175" customFormat="1" ht="90" x14ac:dyDescent="0.2">
      <c r="A45" s="205">
        <f>A44+1</f>
        <v>33</v>
      </c>
      <c r="B45" s="34"/>
      <c r="C45" s="598" t="s">
        <v>362</v>
      </c>
      <c r="D45" s="599"/>
      <c r="E45" s="207" t="s">
        <v>289</v>
      </c>
      <c r="F45" s="180" t="s">
        <v>236</v>
      </c>
      <c r="G45" s="180" t="s">
        <v>290</v>
      </c>
      <c r="H45" s="427"/>
      <c r="I45" s="428"/>
      <c r="J45" s="429"/>
      <c r="K45" s="430"/>
      <c r="L45" s="436"/>
      <c r="M45" s="437"/>
      <c r="N45" s="438"/>
      <c r="O45" s="436"/>
      <c r="P45" s="436"/>
      <c r="Q45" s="439"/>
    </row>
    <row r="46" spans="1:18" s="175" customFormat="1" x14ac:dyDescent="0.2">
      <c r="A46" s="205">
        <f>A45+1</f>
        <v>34</v>
      </c>
      <c r="B46" s="34"/>
      <c r="C46" s="616" t="s">
        <v>311</v>
      </c>
      <c r="D46" s="617"/>
      <c r="E46" s="239" t="s">
        <v>104</v>
      </c>
      <c r="F46" s="239" t="s">
        <v>308</v>
      </c>
      <c r="G46" s="373" t="s">
        <v>308</v>
      </c>
      <c r="H46" s="440"/>
      <c r="I46" s="441"/>
      <c r="J46" s="442"/>
      <c r="K46" s="443"/>
      <c r="L46" s="443"/>
      <c r="M46" s="444"/>
      <c r="N46" s="442"/>
      <c r="O46" s="443"/>
      <c r="P46" s="443"/>
      <c r="Q46" s="445"/>
    </row>
    <row r="47" spans="1:18" s="175" customFormat="1" x14ac:dyDescent="0.2">
      <c r="A47" s="205"/>
      <c r="B47" s="34"/>
      <c r="C47" s="374"/>
      <c r="D47" s="238"/>
      <c r="E47" s="207"/>
      <c r="F47" s="207"/>
      <c r="G47" s="370"/>
      <c r="H47" s="427"/>
      <c r="I47" s="428"/>
      <c r="J47" s="429"/>
      <c r="K47" s="430"/>
      <c r="L47" s="430"/>
      <c r="M47" s="431"/>
      <c r="N47" s="429"/>
      <c r="O47" s="430"/>
      <c r="P47" s="430"/>
      <c r="Q47" s="431"/>
    </row>
    <row r="48" spans="1:18" s="71" customFormat="1" ht="22.5" x14ac:dyDescent="0.2">
      <c r="A48" s="205">
        <f>A46+1</f>
        <v>35</v>
      </c>
      <c r="B48" s="174"/>
      <c r="C48" s="608" t="s">
        <v>32</v>
      </c>
      <c r="D48" s="609"/>
      <c r="E48" s="195" t="s">
        <v>307</v>
      </c>
      <c r="F48" s="180" t="s">
        <v>328</v>
      </c>
      <c r="G48" s="180" t="s">
        <v>328</v>
      </c>
      <c r="H48" s="426"/>
      <c r="I48" s="304"/>
      <c r="J48" s="305"/>
      <c r="K48" s="306"/>
      <c r="L48" s="306"/>
      <c r="M48" s="307"/>
      <c r="N48" s="305"/>
      <c r="O48" s="306"/>
      <c r="P48" s="306"/>
      <c r="Q48" s="307"/>
    </row>
    <row r="49" spans="1:18" s="71" customFormat="1" ht="49.5" customHeight="1" x14ac:dyDescent="0.2">
      <c r="A49" s="205">
        <f>A48+1</f>
        <v>36</v>
      </c>
      <c r="B49" s="174"/>
      <c r="C49" s="608" t="s">
        <v>31</v>
      </c>
      <c r="D49" s="610"/>
      <c r="E49" s="195" t="s">
        <v>307</v>
      </c>
      <c r="F49" s="180" t="s">
        <v>329</v>
      </c>
      <c r="G49" s="180" t="s">
        <v>358</v>
      </c>
      <c r="H49" s="426"/>
      <c r="I49" s="304"/>
      <c r="J49" s="305"/>
      <c r="K49" s="306"/>
      <c r="L49" s="308"/>
      <c r="M49" s="309"/>
      <c r="N49" s="310"/>
      <c r="O49" s="308"/>
      <c r="P49" s="308"/>
      <c r="Q49" s="309"/>
    </row>
    <row r="50" spans="1:18" x14ac:dyDescent="0.2">
      <c r="A50" s="205">
        <f>A49+1</f>
        <v>37</v>
      </c>
      <c r="B50" s="5"/>
      <c r="C50" s="611" t="s">
        <v>10</v>
      </c>
      <c r="D50" s="612"/>
      <c r="E50" s="195" t="s">
        <v>110</v>
      </c>
      <c r="F50" s="180" t="s">
        <v>71</v>
      </c>
      <c r="G50" s="180" t="s">
        <v>221</v>
      </c>
      <c r="H50" s="426"/>
      <c r="I50" s="304"/>
      <c r="J50" s="305"/>
      <c r="K50" s="306"/>
      <c r="L50" s="308"/>
      <c r="M50" s="309"/>
      <c r="N50" s="310"/>
      <c r="O50" s="308"/>
      <c r="P50" s="308"/>
      <c r="Q50" s="309"/>
      <c r="R50" s="102"/>
    </row>
    <row r="51" spans="1:18" x14ac:dyDescent="0.2">
      <c r="A51" s="205">
        <f t="shared" ref="A51:A52" si="14">A50+1</f>
        <v>38</v>
      </c>
      <c r="B51" s="5"/>
      <c r="C51" s="598" t="s">
        <v>318</v>
      </c>
      <c r="D51" s="613"/>
      <c r="E51" s="375"/>
      <c r="F51" s="180"/>
      <c r="G51" s="180"/>
      <c r="H51" s="426"/>
      <c r="I51" s="304"/>
      <c r="J51" s="305"/>
      <c r="K51" s="306"/>
      <c r="L51" s="308"/>
      <c r="M51" s="309"/>
      <c r="N51" s="310"/>
      <c r="O51" s="308"/>
      <c r="P51" s="308"/>
      <c r="Q51" s="309"/>
      <c r="R51" s="102"/>
    </row>
    <row r="52" spans="1:18" x14ac:dyDescent="0.2">
      <c r="A52" s="205">
        <f t="shared" si="14"/>
        <v>39</v>
      </c>
      <c r="B52" s="7"/>
      <c r="C52" s="618" t="s">
        <v>359</v>
      </c>
      <c r="D52" s="619"/>
      <c r="E52" s="223" t="s">
        <v>111</v>
      </c>
      <c r="F52" s="209" t="s">
        <v>56</v>
      </c>
      <c r="G52" s="377" t="s">
        <v>209</v>
      </c>
      <c r="H52" s="360">
        <f t="shared" ref="H52:Q52" si="15">SUM(H48:H51)</f>
        <v>0</v>
      </c>
      <c r="I52" s="192">
        <f t="shared" si="15"/>
        <v>0</v>
      </c>
      <c r="J52" s="192">
        <f t="shared" si="15"/>
        <v>0</v>
      </c>
      <c r="K52" s="192">
        <f t="shared" si="15"/>
        <v>0</v>
      </c>
      <c r="L52" s="192">
        <f t="shared" si="15"/>
        <v>0</v>
      </c>
      <c r="M52" s="192">
        <f t="shared" si="15"/>
        <v>0</v>
      </c>
      <c r="N52" s="192">
        <f t="shared" si="15"/>
        <v>0</v>
      </c>
      <c r="O52" s="192">
        <f t="shared" si="15"/>
        <v>0</v>
      </c>
      <c r="P52" s="192">
        <f t="shared" si="15"/>
        <v>0</v>
      </c>
      <c r="Q52" s="192">
        <f t="shared" si="15"/>
        <v>0</v>
      </c>
      <c r="R52" s="102"/>
    </row>
    <row r="53" spans="1:18" x14ac:dyDescent="0.2">
      <c r="A53" s="205"/>
      <c r="B53" s="61"/>
      <c r="C53" s="378"/>
      <c r="D53" s="88"/>
      <c r="E53" s="207"/>
      <c r="F53" s="207"/>
      <c r="G53" s="370"/>
      <c r="H53" s="106"/>
      <c r="I53" s="8"/>
      <c r="J53" s="9"/>
      <c r="K53" s="10"/>
      <c r="L53" s="10"/>
      <c r="M53" s="11"/>
      <c r="N53" s="12"/>
      <c r="O53" s="13"/>
      <c r="P53" s="10"/>
      <c r="Q53" s="14"/>
      <c r="R53" s="102"/>
    </row>
    <row r="54" spans="1:18" x14ac:dyDescent="0.2">
      <c r="A54" s="205">
        <f>A52+1</f>
        <v>40</v>
      </c>
      <c r="B54" s="48"/>
      <c r="C54" s="620" t="s">
        <v>52</v>
      </c>
      <c r="D54" s="621"/>
      <c r="E54" s="207" t="s">
        <v>112</v>
      </c>
      <c r="F54" s="207" t="s">
        <v>63</v>
      </c>
      <c r="G54" s="370" t="s">
        <v>222</v>
      </c>
      <c r="H54" s="418"/>
      <c r="I54" s="419"/>
      <c r="J54" s="420"/>
      <c r="K54" s="421"/>
      <c r="L54" s="421"/>
      <c r="M54" s="422"/>
      <c r="N54" s="423"/>
      <c r="O54" s="424"/>
      <c r="P54" s="421"/>
      <c r="Q54" s="425"/>
      <c r="R54" s="102"/>
    </row>
    <row r="55" spans="1:18" x14ac:dyDescent="0.2">
      <c r="A55" s="205">
        <f>A54+1</f>
        <v>41</v>
      </c>
      <c r="B55" s="5"/>
      <c r="C55" s="611" t="s">
        <v>12</v>
      </c>
      <c r="D55" s="612"/>
      <c r="E55" s="195" t="s">
        <v>113</v>
      </c>
      <c r="F55" s="195" t="s">
        <v>64</v>
      </c>
      <c r="G55" s="364" t="s">
        <v>223</v>
      </c>
      <c r="H55" s="426"/>
      <c r="I55" s="304"/>
      <c r="J55" s="305"/>
      <c r="K55" s="306"/>
      <c r="L55" s="308"/>
      <c r="M55" s="309"/>
      <c r="N55" s="310"/>
      <c r="O55" s="308"/>
      <c r="P55" s="308"/>
      <c r="Q55" s="309"/>
      <c r="R55" s="102"/>
    </row>
    <row r="56" spans="1:18" x14ac:dyDescent="0.2">
      <c r="A56" s="205">
        <f>A55+1</f>
        <v>42</v>
      </c>
      <c r="B56" s="5"/>
      <c r="C56" s="598" t="s">
        <v>53</v>
      </c>
      <c r="D56" s="599"/>
      <c r="E56" s="195" t="s">
        <v>114</v>
      </c>
      <c r="F56" s="195" t="s">
        <v>65</v>
      </c>
      <c r="G56" s="364" t="s">
        <v>224</v>
      </c>
      <c r="H56" s="426"/>
      <c r="I56" s="304"/>
      <c r="J56" s="305"/>
      <c r="K56" s="306"/>
      <c r="L56" s="308"/>
      <c r="M56" s="309"/>
      <c r="N56" s="310"/>
      <c r="O56" s="308"/>
      <c r="P56" s="308"/>
      <c r="Q56" s="309"/>
      <c r="R56" s="102"/>
    </row>
    <row r="57" spans="1:18" s="17" customFormat="1" ht="12.75" customHeight="1" x14ac:dyDescent="0.2">
      <c r="A57" s="205">
        <f t="shared" ref="A57:A59" si="16">A56+1</f>
        <v>43</v>
      </c>
      <c r="B57" s="5"/>
      <c r="C57" s="611" t="s">
        <v>13</v>
      </c>
      <c r="D57" s="612"/>
      <c r="E57" s="195" t="s">
        <v>115</v>
      </c>
      <c r="F57" s="195" t="s">
        <v>66</v>
      </c>
      <c r="G57" s="364" t="s">
        <v>225</v>
      </c>
      <c r="H57" s="426"/>
      <c r="I57" s="304"/>
      <c r="J57" s="305"/>
      <c r="K57" s="306"/>
      <c r="L57" s="308"/>
      <c r="M57" s="309"/>
      <c r="N57" s="310"/>
      <c r="O57" s="308"/>
      <c r="P57" s="308"/>
      <c r="Q57" s="309"/>
      <c r="R57" s="102"/>
    </row>
    <row r="58" spans="1:18" ht="26.25" customHeight="1" x14ac:dyDescent="0.2">
      <c r="A58" s="205">
        <f t="shared" si="16"/>
        <v>44</v>
      </c>
      <c r="B58" s="5"/>
      <c r="C58" s="611" t="s">
        <v>14</v>
      </c>
      <c r="D58" s="612"/>
      <c r="E58" s="195" t="s">
        <v>258</v>
      </c>
      <c r="F58" s="210" t="s">
        <v>323</v>
      </c>
      <c r="G58" s="364" t="s">
        <v>324</v>
      </c>
      <c r="H58" s="426"/>
      <c r="I58" s="304"/>
      <c r="J58" s="305"/>
      <c r="K58" s="306"/>
      <c r="L58" s="308"/>
      <c r="M58" s="309"/>
      <c r="N58" s="310"/>
      <c r="O58" s="308"/>
      <c r="P58" s="308"/>
      <c r="Q58" s="309"/>
      <c r="R58" s="102"/>
    </row>
    <row r="59" spans="1:18" x14ac:dyDescent="0.2">
      <c r="A59" s="205">
        <f t="shared" si="16"/>
        <v>45</v>
      </c>
      <c r="B59" s="6"/>
      <c r="C59" s="618" t="s">
        <v>360</v>
      </c>
      <c r="D59" s="619"/>
      <c r="E59" s="223" t="s">
        <v>116</v>
      </c>
      <c r="F59" s="209" t="s">
        <v>325</v>
      </c>
      <c r="G59" s="377" t="s">
        <v>326</v>
      </c>
      <c r="H59" s="360">
        <f>SUM(H54:H58)</f>
        <v>0</v>
      </c>
      <c r="I59" s="192">
        <f>SUM(I54:I58)</f>
        <v>0</v>
      </c>
      <c r="J59" s="193">
        <f t="shared" ref="J59:Q59" si="17">SUM(J54:J58)</f>
        <v>0</v>
      </c>
      <c r="K59" s="193">
        <f t="shared" si="17"/>
        <v>0</v>
      </c>
      <c r="L59" s="193">
        <f t="shared" si="17"/>
        <v>0</v>
      </c>
      <c r="M59" s="193">
        <f t="shared" si="17"/>
        <v>0</v>
      </c>
      <c r="N59" s="193">
        <f t="shared" si="17"/>
        <v>0</v>
      </c>
      <c r="O59" s="193">
        <f t="shared" si="17"/>
        <v>0</v>
      </c>
      <c r="P59" s="193">
        <f t="shared" si="17"/>
        <v>0</v>
      </c>
      <c r="Q59" s="193">
        <f t="shared" si="17"/>
        <v>0</v>
      </c>
      <c r="R59" s="102"/>
    </row>
    <row r="60" spans="1:18" x14ac:dyDescent="0.2">
      <c r="A60" s="205"/>
      <c r="B60" s="21"/>
      <c r="C60" s="116"/>
      <c r="D60" s="135"/>
      <c r="E60" s="138"/>
      <c r="F60" s="138"/>
      <c r="G60" s="138"/>
      <c r="H60" s="136"/>
      <c r="I60" s="136"/>
      <c r="J60" s="22"/>
      <c r="K60" s="22"/>
      <c r="L60" s="22"/>
      <c r="M60" s="22"/>
      <c r="N60" s="22"/>
      <c r="O60" s="22"/>
      <c r="P60" s="22"/>
      <c r="Q60" s="22"/>
      <c r="R60" s="102"/>
    </row>
    <row r="61" spans="1:18" x14ac:dyDescent="0.2">
      <c r="A61" s="205"/>
      <c r="B61" s="21"/>
      <c r="C61" s="116"/>
      <c r="D61" s="117"/>
      <c r="E61" s="137"/>
      <c r="F61" s="137"/>
      <c r="G61" s="137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102"/>
    </row>
    <row r="62" spans="1:18" x14ac:dyDescent="0.2">
      <c r="A62" s="205"/>
      <c r="B62" s="140" t="s">
        <v>27</v>
      </c>
      <c r="C62" s="131" t="s">
        <v>147</v>
      </c>
      <c r="D62" s="132"/>
      <c r="E62" s="133"/>
      <c r="F62" s="133"/>
      <c r="G62" s="133"/>
      <c r="H62" s="162" t="s">
        <v>201</v>
      </c>
      <c r="I62" s="162" t="s">
        <v>201</v>
      </c>
      <c r="J62" s="162" t="s">
        <v>201</v>
      </c>
      <c r="K62" s="162" t="s">
        <v>201</v>
      </c>
      <c r="L62" s="162" t="s">
        <v>201</v>
      </c>
      <c r="M62" s="162" t="s">
        <v>201</v>
      </c>
      <c r="N62" s="162" t="s">
        <v>201</v>
      </c>
      <c r="O62" s="162" t="s">
        <v>201</v>
      </c>
      <c r="P62" s="162" t="s">
        <v>201</v>
      </c>
      <c r="Q62" s="162" t="s">
        <v>201</v>
      </c>
      <c r="R62" s="134"/>
    </row>
    <row r="63" spans="1:18" x14ac:dyDescent="0.2">
      <c r="A63" s="205">
        <f>A59+1</f>
        <v>46</v>
      </c>
      <c r="B63" s="139"/>
      <c r="C63" s="622" t="s">
        <v>177</v>
      </c>
      <c r="D63" s="623"/>
      <c r="E63" s="130"/>
      <c r="F63" s="130"/>
      <c r="G63" s="130"/>
      <c r="H63" s="397"/>
      <c r="I63" s="397"/>
      <c r="J63" s="398"/>
      <c r="K63" s="399"/>
      <c r="L63" s="400"/>
      <c r="M63" s="401"/>
      <c r="N63" s="402"/>
      <c r="O63" s="400"/>
      <c r="P63" s="400"/>
      <c r="Q63" s="403"/>
      <c r="R63" s="102"/>
    </row>
    <row r="64" spans="1:18" x14ac:dyDescent="0.2">
      <c r="A64" s="205">
        <f>A63+1</f>
        <v>47</v>
      </c>
      <c r="B64" s="33"/>
      <c r="C64" s="624" t="s">
        <v>178</v>
      </c>
      <c r="D64" s="625"/>
      <c r="E64" s="42"/>
      <c r="F64" s="42"/>
      <c r="G64" s="42"/>
      <c r="H64" s="404"/>
      <c r="I64" s="404"/>
      <c r="J64" s="405"/>
      <c r="K64" s="406"/>
      <c r="L64" s="407"/>
      <c r="M64" s="408"/>
      <c r="N64" s="409"/>
      <c r="O64" s="407"/>
      <c r="P64" s="407"/>
      <c r="Q64" s="410"/>
      <c r="R64" s="102"/>
    </row>
    <row r="65" spans="1:18" x14ac:dyDescent="0.2">
      <c r="A65" s="205">
        <v>48</v>
      </c>
      <c r="B65" s="33"/>
      <c r="C65" s="624" t="s">
        <v>179</v>
      </c>
      <c r="D65" s="625"/>
      <c r="E65" s="42"/>
      <c r="F65" s="42"/>
      <c r="G65" s="42"/>
      <c r="H65" s="404"/>
      <c r="I65" s="404"/>
      <c r="J65" s="405"/>
      <c r="K65" s="406"/>
      <c r="L65" s="407"/>
      <c r="M65" s="408"/>
      <c r="N65" s="409"/>
      <c r="O65" s="407"/>
      <c r="P65" s="407"/>
      <c r="Q65" s="410"/>
      <c r="R65" s="102"/>
    </row>
    <row r="66" spans="1:18" x14ac:dyDescent="0.2">
      <c r="A66" s="205">
        <v>49</v>
      </c>
      <c r="B66" s="33"/>
      <c r="C66" s="624" t="s">
        <v>180</v>
      </c>
      <c r="D66" s="625"/>
      <c r="E66" s="42"/>
      <c r="F66" s="42"/>
      <c r="G66" s="42"/>
      <c r="H66" s="404"/>
      <c r="I66" s="404"/>
      <c r="J66" s="405"/>
      <c r="K66" s="406"/>
      <c r="L66" s="407"/>
      <c r="M66" s="408"/>
      <c r="N66" s="409"/>
      <c r="O66" s="407"/>
      <c r="P66" s="407"/>
      <c r="Q66" s="410"/>
      <c r="R66" s="102"/>
    </row>
    <row r="67" spans="1:18" x14ac:dyDescent="0.2">
      <c r="A67" s="205">
        <v>50</v>
      </c>
      <c r="B67" s="33"/>
      <c r="C67" s="624" t="s">
        <v>181</v>
      </c>
      <c r="D67" s="625"/>
      <c r="E67" s="42"/>
      <c r="F67" s="42"/>
      <c r="G67" s="42"/>
      <c r="H67" s="404"/>
      <c r="I67" s="404"/>
      <c r="J67" s="405"/>
      <c r="K67" s="406"/>
      <c r="L67" s="407"/>
      <c r="M67" s="408"/>
      <c r="N67" s="409"/>
      <c r="O67" s="407"/>
      <c r="P67" s="407"/>
      <c r="Q67" s="410"/>
      <c r="R67" s="102"/>
    </row>
    <row r="68" spans="1:18" x14ac:dyDescent="0.2">
      <c r="A68" s="205">
        <v>51</v>
      </c>
      <c r="B68" s="33"/>
      <c r="C68" s="624" t="s">
        <v>182</v>
      </c>
      <c r="D68" s="625"/>
      <c r="E68" s="42"/>
      <c r="F68" s="42"/>
      <c r="G68" s="42"/>
      <c r="H68" s="404"/>
      <c r="I68" s="404"/>
      <c r="J68" s="405"/>
      <c r="K68" s="406"/>
      <c r="L68" s="407"/>
      <c r="M68" s="408"/>
      <c r="N68" s="409"/>
      <c r="O68" s="407"/>
      <c r="P68" s="407"/>
      <c r="Q68" s="410"/>
      <c r="R68" s="102"/>
    </row>
    <row r="69" spans="1:18" x14ac:dyDescent="0.2">
      <c r="A69" s="205">
        <f>A68+1</f>
        <v>52</v>
      </c>
      <c r="B69" s="33"/>
      <c r="C69" s="627" t="s">
        <v>183</v>
      </c>
      <c r="D69" s="628"/>
      <c r="E69" s="127"/>
      <c r="F69" s="127"/>
      <c r="G69" s="127"/>
      <c r="H69" s="411"/>
      <c r="I69" s="411"/>
      <c r="J69" s="412"/>
      <c r="K69" s="413"/>
      <c r="L69" s="414"/>
      <c r="M69" s="415"/>
      <c r="N69" s="416"/>
      <c r="O69" s="414"/>
      <c r="P69" s="414"/>
      <c r="Q69" s="417"/>
      <c r="R69" s="102"/>
    </row>
    <row r="70" spans="1:18" x14ac:dyDescent="0.2">
      <c r="A70" s="205"/>
      <c r="B70" s="102"/>
      <c r="C70" s="102"/>
      <c r="D70" s="102"/>
      <c r="E70" s="44"/>
      <c r="F70" s="44"/>
      <c r="G70" s="44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</row>
    <row r="71" spans="1:18" x14ac:dyDescent="0.2">
      <c r="A71" s="205"/>
      <c r="B71" s="102"/>
      <c r="C71" s="102"/>
      <c r="D71" s="102"/>
      <c r="E71" s="44"/>
      <c r="F71" s="44"/>
      <c r="G71" s="44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1:18" x14ac:dyDescent="0.2">
      <c r="A72" s="205"/>
      <c r="B72" s="16"/>
      <c r="C72" s="578" t="s">
        <v>28</v>
      </c>
      <c r="D72" s="579"/>
      <c r="E72" s="259"/>
      <c r="F72" s="250"/>
      <c r="G72" s="125"/>
      <c r="H72" s="466" t="s">
        <v>86</v>
      </c>
      <c r="I72" s="467" t="s">
        <v>189</v>
      </c>
      <c r="J72" s="559" t="str">
        <f>"Year 1:  "&amp;'Submission Cover Sheet'!$D17&amp;"  -- Projected (in the quarter)"</f>
        <v>Year 1:  2014  -- Projected (in the quarter)</v>
      </c>
      <c r="K72" s="560"/>
      <c r="L72" s="560"/>
      <c r="M72" s="561"/>
      <c r="N72" s="559" t="str">
        <f>"Year 2:  "&amp;'Submission Cover Sheet'!$D18&amp;"  -- Projected (in the quarter)"</f>
        <v>Year 2:  2015  -- Projected (in the quarter)</v>
      </c>
      <c r="O72" s="560"/>
      <c r="P72" s="560"/>
      <c r="Q72" s="562"/>
      <c r="R72" s="17"/>
    </row>
    <row r="73" spans="1:18" x14ac:dyDescent="0.2">
      <c r="A73" s="205"/>
      <c r="B73" s="3"/>
      <c r="C73" s="631"/>
      <c r="D73" s="632"/>
      <c r="E73" s="390" t="s">
        <v>93</v>
      </c>
      <c r="F73" s="156" t="s">
        <v>205</v>
      </c>
      <c r="G73" s="390" t="s">
        <v>206</v>
      </c>
      <c r="H73" s="468" t="s">
        <v>190</v>
      </c>
      <c r="I73" s="469" t="s">
        <v>79</v>
      </c>
      <c r="J73" s="470" t="s">
        <v>82</v>
      </c>
      <c r="K73" s="471" t="s">
        <v>83</v>
      </c>
      <c r="L73" s="471" t="s">
        <v>84</v>
      </c>
      <c r="M73" s="472" t="s">
        <v>85</v>
      </c>
      <c r="N73" s="470" t="s">
        <v>80</v>
      </c>
      <c r="O73" s="471" t="s">
        <v>81</v>
      </c>
      <c r="P73" s="471" t="s">
        <v>19</v>
      </c>
      <c r="Q73" s="473" t="s">
        <v>20</v>
      </c>
      <c r="R73" s="102"/>
    </row>
    <row r="74" spans="1:18" x14ac:dyDescent="0.2">
      <c r="A74" s="205">
        <f>A69+1</f>
        <v>53</v>
      </c>
      <c r="B74" s="48"/>
      <c r="C74" s="629" t="s">
        <v>51</v>
      </c>
      <c r="D74" s="630"/>
      <c r="E74" s="180" t="s">
        <v>117</v>
      </c>
      <c r="F74" s="251" t="s">
        <v>67</v>
      </c>
      <c r="G74" s="180" t="s">
        <v>226</v>
      </c>
      <c r="H74" s="418"/>
      <c r="I74" s="419"/>
      <c r="J74" s="420"/>
      <c r="K74" s="421"/>
      <c r="L74" s="421"/>
      <c r="M74" s="422"/>
      <c r="N74" s="423"/>
      <c r="O74" s="424"/>
      <c r="P74" s="421"/>
      <c r="Q74" s="425"/>
      <c r="R74" s="102"/>
    </row>
    <row r="75" spans="1:18" x14ac:dyDescent="0.2">
      <c r="A75" s="205">
        <f>A74+1</f>
        <v>54</v>
      </c>
      <c r="B75" s="48"/>
      <c r="C75" s="620" t="s">
        <v>137</v>
      </c>
      <c r="D75" s="626"/>
      <c r="E75" s="212" t="s">
        <v>156</v>
      </c>
      <c r="F75" s="252" t="s">
        <v>138</v>
      </c>
      <c r="G75" s="212" t="s">
        <v>227</v>
      </c>
      <c r="H75" s="418"/>
      <c r="I75" s="419"/>
      <c r="J75" s="420"/>
      <c r="K75" s="421"/>
      <c r="L75" s="421"/>
      <c r="M75" s="422"/>
      <c r="N75" s="423"/>
      <c r="O75" s="424"/>
      <c r="P75" s="421"/>
      <c r="Q75" s="425"/>
      <c r="R75" s="102"/>
    </row>
    <row r="76" spans="1:18" x14ac:dyDescent="0.2">
      <c r="A76" s="205">
        <f t="shared" ref="A76:A96" si="18">A75+1</f>
        <v>55</v>
      </c>
      <c r="B76" s="4"/>
      <c r="C76" s="598" t="s">
        <v>312</v>
      </c>
      <c r="D76" s="558"/>
      <c r="E76" s="181"/>
      <c r="F76" s="253"/>
      <c r="G76" s="181"/>
      <c r="H76" s="178">
        <f>H78-H77</f>
        <v>0</v>
      </c>
      <c r="I76" s="179">
        <f t="shared" ref="I76:Q76" si="19">I78-I77</f>
        <v>0</v>
      </c>
      <c r="J76" s="179">
        <f t="shared" si="19"/>
        <v>0</v>
      </c>
      <c r="K76" s="179">
        <f t="shared" si="19"/>
        <v>0</v>
      </c>
      <c r="L76" s="179">
        <f t="shared" si="19"/>
        <v>0</v>
      </c>
      <c r="M76" s="179">
        <f t="shared" si="19"/>
        <v>0</v>
      </c>
      <c r="N76" s="179">
        <f t="shared" si="19"/>
        <v>0</v>
      </c>
      <c r="O76" s="179">
        <f t="shared" si="19"/>
        <v>0</v>
      </c>
      <c r="P76" s="179">
        <f t="shared" si="19"/>
        <v>0</v>
      </c>
      <c r="Q76" s="179">
        <f t="shared" si="19"/>
        <v>0</v>
      </c>
      <c r="R76" s="102"/>
    </row>
    <row r="77" spans="1:18" x14ac:dyDescent="0.2">
      <c r="A77" s="205">
        <f t="shared" si="18"/>
        <v>56</v>
      </c>
      <c r="B77" s="4"/>
      <c r="C77" s="598" t="s">
        <v>304</v>
      </c>
      <c r="D77" s="558"/>
      <c r="E77" s="181" t="s">
        <v>309</v>
      </c>
      <c r="F77" s="181" t="s">
        <v>309</v>
      </c>
      <c r="G77" s="181" t="s">
        <v>309</v>
      </c>
      <c r="H77" s="426"/>
      <c r="I77" s="304"/>
      <c r="J77" s="305"/>
      <c r="K77" s="306"/>
      <c r="L77" s="306"/>
      <c r="M77" s="307"/>
      <c r="N77" s="305"/>
      <c r="O77" s="306"/>
      <c r="P77" s="306"/>
      <c r="Q77" s="307"/>
      <c r="R77" s="102"/>
    </row>
    <row r="78" spans="1:18" x14ac:dyDescent="0.2">
      <c r="A78" s="205">
        <f t="shared" si="18"/>
        <v>57</v>
      </c>
      <c r="B78" s="4"/>
      <c r="C78" s="598" t="s">
        <v>16</v>
      </c>
      <c r="D78" s="558"/>
      <c r="E78" s="181" t="s">
        <v>118</v>
      </c>
      <c r="F78" s="253" t="s">
        <v>68</v>
      </c>
      <c r="G78" s="181" t="s">
        <v>228</v>
      </c>
      <c r="H78" s="426"/>
      <c r="I78" s="304"/>
      <c r="J78" s="305"/>
      <c r="K78" s="306"/>
      <c r="L78" s="306"/>
      <c r="M78" s="307"/>
      <c r="N78" s="305"/>
      <c r="O78" s="306"/>
      <c r="P78" s="306"/>
      <c r="Q78" s="307"/>
      <c r="R78" s="102"/>
    </row>
    <row r="79" spans="1:18" ht="22.5" customHeight="1" x14ac:dyDescent="0.2">
      <c r="A79" s="205">
        <f t="shared" si="18"/>
        <v>58</v>
      </c>
      <c r="B79" s="4"/>
      <c r="C79" s="594" t="s">
        <v>192</v>
      </c>
      <c r="D79" s="595"/>
      <c r="E79" s="214" t="s">
        <v>292</v>
      </c>
      <c r="F79" s="247" t="s">
        <v>141</v>
      </c>
      <c r="G79" s="214" t="s">
        <v>230</v>
      </c>
      <c r="H79" s="426"/>
      <c r="I79" s="304"/>
      <c r="J79" s="305"/>
      <c r="K79" s="306"/>
      <c r="L79" s="306"/>
      <c r="M79" s="307"/>
      <c r="N79" s="305"/>
      <c r="O79" s="306"/>
      <c r="P79" s="306"/>
      <c r="Q79" s="307"/>
      <c r="R79" s="102"/>
    </row>
    <row r="80" spans="1:18" x14ac:dyDescent="0.2">
      <c r="A80" s="205">
        <f t="shared" si="18"/>
        <v>59</v>
      </c>
      <c r="B80" s="4"/>
      <c r="C80" s="594" t="s">
        <v>193</v>
      </c>
      <c r="D80" s="595"/>
      <c r="E80" s="214" t="s">
        <v>158</v>
      </c>
      <c r="F80" s="247" t="s">
        <v>142</v>
      </c>
      <c r="G80" s="214" t="s">
        <v>231</v>
      </c>
      <c r="H80" s="426"/>
      <c r="I80" s="304"/>
      <c r="J80" s="305"/>
      <c r="K80" s="306"/>
      <c r="L80" s="306"/>
      <c r="M80" s="307"/>
      <c r="N80" s="305"/>
      <c r="O80" s="306"/>
      <c r="P80" s="306"/>
      <c r="Q80" s="307"/>
      <c r="R80" s="102"/>
    </row>
    <row r="81" spans="1:19" s="175" customFormat="1" ht="12.75" customHeight="1" x14ac:dyDescent="0.2">
      <c r="A81" s="205">
        <f t="shared" ref="A81:A83" si="20">A80+1</f>
        <v>60</v>
      </c>
      <c r="B81" s="4"/>
      <c r="C81" s="598" t="s">
        <v>139</v>
      </c>
      <c r="D81" s="558"/>
      <c r="E81" s="213" t="s">
        <v>157</v>
      </c>
      <c r="F81" s="254" t="s">
        <v>140</v>
      </c>
      <c r="G81" s="213" t="s">
        <v>229</v>
      </c>
      <c r="H81" s="426"/>
      <c r="I81" s="304"/>
      <c r="J81" s="305"/>
      <c r="K81" s="306"/>
      <c r="L81" s="306"/>
      <c r="M81" s="307"/>
      <c r="N81" s="305"/>
      <c r="O81" s="306"/>
      <c r="P81" s="306"/>
      <c r="Q81" s="307"/>
    </row>
    <row r="82" spans="1:19" x14ac:dyDescent="0.2">
      <c r="A82" s="205">
        <f t="shared" si="20"/>
        <v>61</v>
      </c>
      <c r="B82" s="4"/>
      <c r="C82" s="598" t="s">
        <v>352</v>
      </c>
      <c r="D82" s="558"/>
      <c r="E82" s="257" t="s">
        <v>119</v>
      </c>
      <c r="F82" s="255" t="s">
        <v>69</v>
      </c>
      <c r="G82" s="257" t="s">
        <v>232</v>
      </c>
      <c r="H82" s="426"/>
      <c r="I82" s="304"/>
      <c r="J82" s="305"/>
      <c r="K82" s="306"/>
      <c r="L82" s="306"/>
      <c r="M82" s="307"/>
      <c r="N82" s="305"/>
      <c r="O82" s="306"/>
      <c r="P82" s="306"/>
      <c r="Q82" s="307"/>
      <c r="R82" s="102"/>
    </row>
    <row r="83" spans="1:19" x14ac:dyDescent="0.2">
      <c r="A83" s="205">
        <f t="shared" si="20"/>
        <v>62</v>
      </c>
      <c r="B83" s="4"/>
      <c r="C83" s="635" t="s">
        <v>21</v>
      </c>
      <c r="D83" s="636"/>
      <c r="E83" s="258" t="s">
        <v>120</v>
      </c>
      <c r="F83" s="256" t="s">
        <v>70</v>
      </c>
      <c r="G83" s="258" t="s">
        <v>233</v>
      </c>
      <c r="H83" s="426"/>
      <c r="I83" s="304"/>
      <c r="J83" s="305"/>
      <c r="K83" s="306"/>
      <c r="L83" s="306"/>
      <c r="M83" s="307"/>
      <c r="N83" s="305"/>
      <c r="O83" s="306"/>
      <c r="P83" s="306"/>
      <c r="Q83" s="307"/>
      <c r="R83" s="102"/>
    </row>
    <row r="84" spans="1:19" x14ac:dyDescent="0.2">
      <c r="A84" s="205"/>
      <c r="B84" s="61"/>
      <c r="C84" s="382"/>
      <c r="D84" s="282"/>
      <c r="E84" s="211"/>
      <c r="F84" s="211"/>
      <c r="G84" s="180"/>
      <c r="H84" s="106"/>
      <c r="I84" s="8"/>
      <c r="J84" s="9"/>
      <c r="K84" s="10"/>
      <c r="L84" s="10"/>
      <c r="M84" s="11"/>
      <c r="N84" s="12"/>
      <c r="O84" s="13"/>
      <c r="P84" s="10"/>
      <c r="Q84" s="14"/>
      <c r="R84" s="102"/>
    </row>
    <row r="85" spans="1:19" x14ac:dyDescent="0.2">
      <c r="A85" s="205">
        <f>A83+1</f>
        <v>63</v>
      </c>
      <c r="B85" s="4"/>
      <c r="C85" s="639" t="s">
        <v>17</v>
      </c>
      <c r="D85" s="640"/>
      <c r="E85" s="189" t="s">
        <v>121</v>
      </c>
      <c r="F85" s="189" t="s">
        <v>315</v>
      </c>
      <c r="G85" s="181" t="s">
        <v>316</v>
      </c>
      <c r="H85" s="426"/>
      <c r="I85" s="304"/>
      <c r="J85" s="305"/>
      <c r="K85" s="306"/>
      <c r="L85" s="306"/>
      <c r="M85" s="307"/>
      <c r="N85" s="305"/>
      <c r="O85" s="306"/>
      <c r="P85" s="306"/>
      <c r="Q85" s="307"/>
      <c r="R85" s="102"/>
      <c r="S85" s="218"/>
    </row>
    <row r="86" spans="1:19" x14ac:dyDescent="0.2">
      <c r="A86" s="205">
        <f t="shared" si="18"/>
        <v>64</v>
      </c>
      <c r="B86" s="4"/>
      <c r="C86" s="635" t="s">
        <v>92</v>
      </c>
      <c r="D86" s="636"/>
      <c r="E86" s="215" t="s">
        <v>122</v>
      </c>
      <c r="F86" s="215" t="s">
        <v>91</v>
      </c>
      <c r="G86" s="182" t="s">
        <v>234</v>
      </c>
      <c r="H86" s="426"/>
      <c r="I86" s="304"/>
      <c r="J86" s="305"/>
      <c r="K86" s="306"/>
      <c r="L86" s="306"/>
      <c r="M86" s="307"/>
      <c r="N86" s="305"/>
      <c r="O86" s="306"/>
      <c r="P86" s="306"/>
      <c r="Q86" s="307"/>
      <c r="R86" s="102"/>
    </row>
    <row r="87" spans="1:19" x14ac:dyDescent="0.2">
      <c r="A87" s="205"/>
      <c r="B87" s="61"/>
      <c r="C87" s="382"/>
      <c r="D87" s="282"/>
      <c r="E87" s="211"/>
      <c r="F87" s="211"/>
      <c r="G87" s="386"/>
      <c r="H87" s="106"/>
      <c r="I87" s="8"/>
      <c r="J87" s="9"/>
      <c r="K87" s="10"/>
      <c r="L87" s="10"/>
      <c r="M87" s="11"/>
      <c r="N87" s="12"/>
      <c r="O87" s="13"/>
      <c r="P87" s="10"/>
      <c r="Q87" s="14"/>
      <c r="R87" s="102"/>
    </row>
    <row r="88" spans="1:19" ht="22.5" x14ac:dyDescent="0.2">
      <c r="A88" s="205">
        <f>A86+1</f>
        <v>65</v>
      </c>
      <c r="B88" s="4"/>
      <c r="C88" s="639" t="s">
        <v>33</v>
      </c>
      <c r="D88" s="640"/>
      <c r="E88" s="220" t="s">
        <v>334</v>
      </c>
      <c r="F88" s="220" t="s">
        <v>334</v>
      </c>
      <c r="G88" s="387" t="s">
        <v>334</v>
      </c>
      <c r="H88" s="391" t="e">
        <f t="shared" ref="H88:Q88" si="21">(H76/H85)*100</f>
        <v>#DIV/0!</v>
      </c>
      <c r="I88" s="392" t="e">
        <f t="shared" si="21"/>
        <v>#DIV/0!</v>
      </c>
      <c r="J88" s="392" t="e">
        <f t="shared" si="21"/>
        <v>#DIV/0!</v>
      </c>
      <c r="K88" s="392" t="e">
        <f t="shared" si="21"/>
        <v>#DIV/0!</v>
      </c>
      <c r="L88" s="392" t="e">
        <f t="shared" si="21"/>
        <v>#DIV/0!</v>
      </c>
      <c r="M88" s="392" t="e">
        <f t="shared" si="21"/>
        <v>#DIV/0!</v>
      </c>
      <c r="N88" s="392" t="e">
        <f t="shared" si="21"/>
        <v>#DIV/0!</v>
      </c>
      <c r="O88" s="392" t="e">
        <f t="shared" si="21"/>
        <v>#DIV/0!</v>
      </c>
      <c r="P88" s="392" t="e">
        <f t="shared" si="21"/>
        <v>#DIV/0!</v>
      </c>
      <c r="Q88" s="392" t="e">
        <f t="shared" si="21"/>
        <v>#DIV/0!</v>
      </c>
      <c r="R88" s="102"/>
    </row>
    <row r="89" spans="1:19" ht="22.5" x14ac:dyDescent="0.2">
      <c r="A89" s="205">
        <f>A88+1</f>
        <v>66</v>
      </c>
      <c r="B89" s="4"/>
      <c r="C89" s="598" t="s">
        <v>351</v>
      </c>
      <c r="D89" s="558"/>
      <c r="E89" s="220" t="s">
        <v>279</v>
      </c>
      <c r="F89" s="220" t="s">
        <v>279</v>
      </c>
      <c r="G89" s="387" t="s">
        <v>279</v>
      </c>
      <c r="H89" s="391" t="e">
        <f t="shared" ref="H89:Q89" si="22">(H78/H85)*100</f>
        <v>#DIV/0!</v>
      </c>
      <c r="I89" s="392" t="e">
        <f t="shared" si="22"/>
        <v>#DIV/0!</v>
      </c>
      <c r="J89" s="392" t="e">
        <f t="shared" si="22"/>
        <v>#DIV/0!</v>
      </c>
      <c r="K89" s="392" t="e">
        <f t="shared" si="22"/>
        <v>#DIV/0!</v>
      </c>
      <c r="L89" s="392" t="e">
        <f t="shared" si="22"/>
        <v>#DIV/0!</v>
      </c>
      <c r="M89" s="392" t="e">
        <f t="shared" si="22"/>
        <v>#DIV/0!</v>
      </c>
      <c r="N89" s="392" t="e">
        <f t="shared" si="22"/>
        <v>#DIV/0!</v>
      </c>
      <c r="O89" s="392" t="e">
        <f t="shared" si="22"/>
        <v>#DIV/0!</v>
      </c>
      <c r="P89" s="392" t="e">
        <f t="shared" si="22"/>
        <v>#DIV/0!</v>
      </c>
      <c r="Q89" s="392" t="e">
        <f t="shared" si="22"/>
        <v>#DIV/0!</v>
      </c>
      <c r="R89" s="102"/>
    </row>
    <row r="90" spans="1:19" ht="33.75" x14ac:dyDescent="0.2">
      <c r="A90" s="205">
        <f t="shared" ref="A90:A91" si="23">A89+1</f>
        <v>67</v>
      </c>
      <c r="B90" s="4"/>
      <c r="C90" s="598" t="s">
        <v>30</v>
      </c>
      <c r="D90" s="558"/>
      <c r="E90" s="220" t="s">
        <v>280</v>
      </c>
      <c r="F90" s="220" t="s">
        <v>280</v>
      </c>
      <c r="G90" s="387" t="s">
        <v>280</v>
      </c>
      <c r="H90" s="393" t="e">
        <f t="shared" ref="H90:Q90" si="24">(H78/H86)*100</f>
        <v>#DIV/0!</v>
      </c>
      <c r="I90" s="394" t="e">
        <f t="shared" si="24"/>
        <v>#DIV/0!</v>
      </c>
      <c r="J90" s="394" t="e">
        <f t="shared" si="24"/>
        <v>#DIV/0!</v>
      </c>
      <c r="K90" s="394" t="e">
        <f t="shared" si="24"/>
        <v>#DIV/0!</v>
      </c>
      <c r="L90" s="394" t="e">
        <f t="shared" si="24"/>
        <v>#DIV/0!</v>
      </c>
      <c r="M90" s="394" t="e">
        <f t="shared" si="24"/>
        <v>#DIV/0!</v>
      </c>
      <c r="N90" s="394" t="e">
        <f t="shared" si="24"/>
        <v>#DIV/0!</v>
      </c>
      <c r="O90" s="394" t="e">
        <f t="shared" si="24"/>
        <v>#DIV/0!</v>
      </c>
      <c r="P90" s="394" t="e">
        <f t="shared" si="24"/>
        <v>#DIV/0!</v>
      </c>
      <c r="Q90" s="394" t="e">
        <f t="shared" si="24"/>
        <v>#DIV/0!</v>
      </c>
      <c r="R90" s="102"/>
    </row>
    <row r="91" spans="1:19" ht="27.75" customHeight="1" x14ac:dyDescent="0.2">
      <c r="A91" s="205">
        <f t="shared" si="23"/>
        <v>68</v>
      </c>
      <c r="B91" s="4"/>
      <c r="C91" s="635" t="s">
        <v>18</v>
      </c>
      <c r="D91" s="636"/>
      <c r="E91" s="221" t="s">
        <v>281</v>
      </c>
      <c r="F91" s="221" t="s">
        <v>361</v>
      </c>
      <c r="G91" s="388" t="s">
        <v>361</v>
      </c>
      <c r="H91" s="395" t="e">
        <f>(H83/H85)*100</f>
        <v>#DIV/0!</v>
      </c>
      <c r="I91" s="396" t="e">
        <f>(I83/I85)*100</f>
        <v>#DIV/0!</v>
      </c>
      <c r="J91" s="396" t="e">
        <f t="shared" ref="J91:Q91" si="25">(J83/J85)*100</f>
        <v>#DIV/0!</v>
      </c>
      <c r="K91" s="396" t="e">
        <f t="shared" si="25"/>
        <v>#DIV/0!</v>
      </c>
      <c r="L91" s="396" t="e">
        <f t="shared" si="25"/>
        <v>#DIV/0!</v>
      </c>
      <c r="M91" s="396" t="e">
        <f t="shared" si="25"/>
        <v>#DIV/0!</v>
      </c>
      <c r="N91" s="396" t="e">
        <f t="shared" si="25"/>
        <v>#DIV/0!</v>
      </c>
      <c r="O91" s="396" t="e">
        <f t="shared" si="25"/>
        <v>#DIV/0!</v>
      </c>
      <c r="P91" s="396" t="e">
        <f t="shared" si="25"/>
        <v>#DIV/0!</v>
      </c>
      <c r="Q91" s="396" t="e">
        <f t="shared" si="25"/>
        <v>#DIV/0!</v>
      </c>
      <c r="R91" s="102"/>
    </row>
    <row r="92" spans="1:19" x14ac:dyDescent="0.2">
      <c r="A92" s="205"/>
      <c r="B92" s="38"/>
      <c r="C92" s="39"/>
      <c r="D92" s="40"/>
      <c r="E92" s="224"/>
      <c r="F92" s="224"/>
      <c r="G92" s="224"/>
      <c r="H92" s="154"/>
      <c r="I92" s="154"/>
      <c r="J92" s="154"/>
      <c r="K92" s="154"/>
      <c r="L92" s="22"/>
      <c r="M92" s="22"/>
      <c r="N92" s="22"/>
      <c r="O92" s="22"/>
      <c r="P92" s="22"/>
      <c r="Q92" s="22"/>
      <c r="R92" s="102"/>
    </row>
    <row r="93" spans="1:19" x14ac:dyDescent="0.2">
      <c r="A93" s="205"/>
      <c r="B93" s="38"/>
      <c r="C93" s="389" t="s">
        <v>147</v>
      </c>
      <c r="D93" s="40"/>
      <c r="E93" s="224"/>
      <c r="F93" s="224"/>
      <c r="G93" s="224"/>
      <c r="H93" s="154"/>
      <c r="I93" s="154"/>
      <c r="J93" s="154"/>
      <c r="K93" s="154"/>
      <c r="L93" s="22"/>
      <c r="M93" s="22"/>
      <c r="N93" s="22"/>
      <c r="O93" s="22"/>
      <c r="P93" s="22"/>
      <c r="Q93" s="22"/>
      <c r="R93" s="102"/>
    </row>
    <row r="94" spans="1:19" x14ac:dyDescent="0.2">
      <c r="A94" s="205">
        <f>A91+1</f>
        <v>69</v>
      </c>
      <c r="B94" s="25"/>
      <c r="C94" s="637" t="s">
        <v>302</v>
      </c>
      <c r="D94" s="638"/>
      <c r="E94" s="262" t="s">
        <v>309</v>
      </c>
      <c r="F94" s="492" t="s">
        <v>303</v>
      </c>
      <c r="G94" s="496" t="s">
        <v>303</v>
      </c>
      <c r="H94" s="454"/>
      <c r="I94" s="455"/>
      <c r="J94" s="456"/>
      <c r="K94" s="457"/>
      <c r="L94" s="479"/>
      <c r="M94" s="480"/>
      <c r="N94" s="481"/>
      <c r="O94" s="479"/>
      <c r="P94" s="479"/>
      <c r="Q94" s="482"/>
      <c r="R94" s="102"/>
    </row>
    <row r="95" spans="1:19" x14ac:dyDescent="0.2">
      <c r="A95" s="205">
        <f t="shared" si="18"/>
        <v>70</v>
      </c>
      <c r="B95" s="25"/>
      <c r="C95" s="598" t="s">
        <v>143</v>
      </c>
      <c r="D95" s="557"/>
      <c r="E95" s="257" t="s">
        <v>159</v>
      </c>
      <c r="F95" s="493" t="s">
        <v>144</v>
      </c>
      <c r="G95" s="225" t="s">
        <v>144</v>
      </c>
      <c r="H95" s="488"/>
      <c r="I95" s="339"/>
      <c r="J95" s="340"/>
      <c r="K95" s="341"/>
      <c r="L95" s="313"/>
      <c r="M95" s="314"/>
      <c r="N95" s="312"/>
      <c r="O95" s="313"/>
      <c r="P95" s="313"/>
      <c r="Q95" s="483"/>
      <c r="R95" s="102"/>
    </row>
    <row r="96" spans="1:19" x14ac:dyDescent="0.2">
      <c r="A96" s="205">
        <f t="shared" si="18"/>
        <v>71</v>
      </c>
      <c r="B96" s="25"/>
      <c r="C96" s="633" t="s">
        <v>54</v>
      </c>
      <c r="D96" s="634"/>
      <c r="E96" s="182" t="s">
        <v>123</v>
      </c>
      <c r="F96" s="494" t="s">
        <v>55</v>
      </c>
      <c r="G96" s="182" t="s">
        <v>55</v>
      </c>
      <c r="H96" s="448"/>
      <c r="I96" s="441"/>
      <c r="J96" s="442"/>
      <c r="K96" s="443"/>
      <c r="L96" s="484"/>
      <c r="M96" s="485"/>
      <c r="N96" s="486"/>
      <c r="O96" s="484"/>
      <c r="P96" s="484"/>
      <c r="Q96" s="487"/>
      <c r="R96" s="102"/>
    </row>
    <row r="97" spans="2:18" x14ac:dyDescent="0.2">
      <c r="B97" s="102"/>
      <c r="C97" s="102"/>
      <c r="D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</row>
    <row r="98" spans="2:18" x14ac:dyDescent="0.2">
      <c r="B98" s="10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02"/>
    </row>
    <row r="99" spans="2:18" x14ac:dyDescent="0.2">
      <c r="B99" s="102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02"/>
    </row>
    <row r="100" spans="2:18" x14ac:dyDescent="0.2"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</sheetData>
  <mergeCells count="83">
    <mergeCell ref="C18:D18"/>
    <mergeCell ref="C19:D19"/>
    <mergeCell ref="C27:D27"/>
    <mergeCell ref="C12:D12"/>
    <mergeCell ref="C13:D13"/>
    <mergeCell ref="C14:D14"/>
    <mergeCell ref="C15:D15"/>
    <mergeCell ref="C16:D16"/>
    <mergeCell ref="C17:D17"/>
    <mergeCell ref="C22:D22"/>
    <mergeCell ref="C23:D23"/>
    <mergeCell ref="C20:D20"/>
    <mergeCell ref="C21:D21"/>
    <mergeCell ref="C26:D26"/>
    <mergeCell ref="C24:D24"/>
    <mergeCell ref="C11:D11"/>
    <mergeCell ref="C1:D1"/>
    <mergeCell ref="C2:P2"/>
    <mergeCell ref="C3:P3"/>
    <mergeCell ref="B5:P5"/>
    <mergeCell ref="C9:D9"/>
    <mergeCell ref="C10:D10"/>
    <mergeCell ref="C4:P4"/>
    <mergeCell ref="J6:M6"/>
    <mergeCell ref="N6:Q6"/>
    <mergeCell ref="C8:D8"/>
    <mergeCell ref="C6:D7"/>
    <mergeCell ref="C28:D28"/>
    <mergeCell ref="C29:D29"/>
    <mergeCell ref="C31:D31"/>
    <mergeCell ref="C32:D32"/>
    <mergeCell ref="C33:D33"/>
    <mergeCell ref="C34:D34"/>
    <mergeCell ref="C35:D35"/>
    <mergeCell ref="C37:D37"/>
    <mergeCell ref="C38:D38"/>
    <mergeCell ref="C39:D39"/>
    <mergeCell ref="C40:D40"/>
    <mergeCell ref="C41:D41"/>
    <mergeCell ref="C48:D48"/>
    <mergeCell ref="C43:D43"/>
    <mergeCell ref="C44:D44"/>
    <mergeCell ref="C45:D45"/>
    <mergeCell ref="C46:D46"/>
    <mergeCell ref="C49:D49"/>
    <mergeCell ref="C50:D50"/>
    <mergeCell ref="C51:D51"/>
    <mergeCell ref="C52:D52"/>
    <mergeCell ref="C54:D54"/>
    <mergeCell ref="C55:D55"/>
    <mergeCell ref="C56:D56"/>
    <mergeCell ref="C57:D57"/>
    <mergeCell ref="C58:D58"/>
    <mergeCell ref="C59:D59"/>
    <mergeCell ref="C63:D63"/>
    <mergeCell ref="C64:D64"/>
    <mergeCell ref="C65:D65"/>
    <mergeCell ref="C66:D66"/>
    <mergeCell ref="C67:D67"/>
    <mergeCell ref="C68:D68"/>
    <mergeCell ref="C69:D69"/>
    <mergeCell ref="J72:M72"/>
    <mergeCell ref="N72:Q72"/>
    <mergeCell ref="C74:D74"/>
    <mergeCell ref="C72:D73"/>
    <mergeCell ref="C75:D75"/>
    <mergeCell ref="C76:D76"/>
    <mergeCell ref="C77:D77"/>
    <mergeCell ref="C78:D78"/>
    <mergeCell ref="C79:D79"/>
    <mergeCell ref="C80:D80"/>
    <mergeCell ref="C82:D82"/>
    <mergeCell ref="C83:D83"/>
    <mergeCell ref="C81:D81"/>
    <mergeCell ref="C85:D85"/>
    <mergeCell ref="C86:D86"/>
    <mergeCell ref="C88:D88"/>
    <mergeCell ref="C89:D89"/>
    <mergeCell ref="C90:D90"/>
    <mergeCell ref="C96:D96"/>
    <mergeCell ref="C91:D91"/>
    <mergeCell ref="C94:D94"/>
    <mergeCell ref="C95:D95"/>
  </mergeCells>
  <printOptions horizontalCentered="1"/>
  <pageMargins left="0.5" right="0.5" top="0.5" bottom="0.5" header="0" footer="0"/>
  <pageSetup scale="61" fitToWidth="0" orientation="landscape" r:id="rId1"/>
  <headerFooter alignWithMargins="0"/>
  <rowBreaks count="2" manualBreakCount="2">
    <brk id="42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Submission Cover Sheet</vt:lpstr>
      <vt:lpstr>Summary Schedule</vt:lpstr>
      <vt:lpstr>Base - Income Statement</vt:lpstr>
      <vt:lpstr>Base - Bal Sheet and Cap</vt:lpstr>
      <vt:lpstr>Adverse - Income Statement</vt:lpstr>
      <vt:lpstr>Adverse - Bal Sheet and Cap</vt:lpstr>
      <vt:lpstr>Severe - Income Statement</vt:lpstr>
      <vt:lpstr>Severe - Bal Sheet and Cap</vt:lpstr>
      <vt:lpstr>'Severe - Bal Sheet and Cap'!Print_Area</vt:lpstr>
      <vt:lpstr>'Adverse - Bal Sheet and Cap'!Print_Titles</vt:lpstr>
      <vt:lpstr>'Base - Bal Sheet and Cap'!Print_Titles</vt:lpstr>
      <vt:lpstr>'Severe - Bal Sheet and Cap'!Print_Titles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2011-09-30T20:57:07Z</cp:lastPrinted>
  <dcterms:created xsi:type="dcterms:W3CDTF">2011-09-14T14:24:57Z</dcterms:created>
  <dcterms:modified xsi:type="dcterms:W3CDTF">2013-03-04T16:26:40Z</dcterms:modified>
</cp:coreProperties>
</file>