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310" windowWidth="17050" windowHeight="10600"/>
  </bookViews>
  <sheets>
    <sheet name="STATS AT A GLANCE" sheetId="4" r:id="rId1"/>
    <sheet name="Exported_File" sheetId="7" r:id="rId2"/>
  </sheets>
  <definedNames>
    <definedName name="All_Institutions">#REF!</definedName>
    <definedName name="Asset_classes">#REF!</definedName>
    <definedName name="Asset_Concentrations">#REF!</definedName>
    <definedName name="Commercial_Savings_Institutions">#REF!</definedName>
    <definedName name="Exported_File">Exported_File!$A$1:$N$43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43662.7745833333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'STATS AT A GLANCE'!$A$1:$P$64</definedName>
  </definedNames>
  <calcPr calcId="162913"/>
</workbook>
</file>

<file path=xl/calcChain.xml><?xml version="1.0" encoding="utf-8"?>
<calcChain xmlns="http://schemas.openxmlformats.org/spreadsheetml/2006/main">
  <c r="C9" i="4" l="1"/>
  <c r="D9" i="4"/>
  <c r="E9" i="4"/>
  <c r="F9" i="4"/>
  <c r="H9" i="4"/>
  <c r="I9" i="4"/>
  <c r="J9" i="4"/>
  <c r="K9" i="4"/>
  <c r="L9" i="4"/>
  <c r="M9" i="4"/>
  <c r="N9" i="4"/>
  <c r="O9" i="4"/>
  <c r="P9" i="4"/>
  <c r="C10" i="4"/>
  <c r="D10" i="4"/>
  <c r="E10" i="4"/>
  <c r="F10" i="4"/>
  <c r="H10" i="4"/>
  <c r="I10" i="4"/>
  <c r="J10" i="4"/>
  <c r="K10" i="4"/>
  <c r="L10" i="4"/>
  <c r="M10" i="4"/>
  <c r="N10" i="4"/>
  <c r="O10" i="4"/>
  <c r="P10" i="4"/>
  <c r="C12" i="4"/>
  <c r="D12" i="4"/>
  <c r="E12" i="4"/>
  <c r="F12" i="4"/>
  <c r="H12" i="4"/>
  <c r="I12" i="4"/>
  <c r="J12" i="4"/>
  <c r="K12" i="4"/>
  <c r="L12" i="4"/>
  <c r="M12" i="4"/>
  <c r="N12" i="4"/>
  <c r="O12" i="4"/>
  <c r="P12" i="4"/>
  <c r="C13" i="4"/>
  <c r="D13" i="4"/>
  <c r="E13" i="4"/>
  <c r="F13" i="4"/>
  <c r="H13" i="4"/>
  <c r="I13" i="4"/>
  <c r="J13" i="4"/>
  <c r="K13" i="4"/>
  <c r="L13" i="4"/>
  <c r="M13" i="4"/>
  <c r="N13" i="4"/>
  <c r="O13" i="4"/>
  <c r="P13" i="4"/>
  <c r="C14" i="4"/>
  <c r="D14" i="4"/>
  <c r="E14" i="4"/>
  <c r="F14" i="4"/>
  <c r="H14" i="4"/>
  <c r="I14" i="4"/>
  <c r="J14" i="4"/>
  <c r="K14" i="4"/>
  <c r="L14" i="4"/>
  <c r="M14" i="4"/>
  <c r="N14" i="4"/>
  <c r="O14" i="4"/>
  <c r="P14" i="4"/>
  <c r="C15" i="4"/>
  <c r="D15" i="4"/>
  <c r="E15" i="4"/>
  <c r="F15" i="4"/>
  <c r="H15" i="4"/>
  <c r="I15" i="4"/>
  <c r="J15" i="4"/>
  <c r="K15" i="4"/>
  <c r="L15" i="4"/>
  <c r="M15" i="4"/>
  <c r="N15" i="4"/>
  <c r="O15" i="4"/>
  <c r="P15" i="4"/>
  <c r="C16" i="4"/>
  <c r="D16" i="4"/>
  <c r="E16" i="4"/>
  <c r="F16" i="4"/>
  <c r="H16" i="4"/>
  <c r="I16" i="4"/>
  <c r="J16" i="4"/>
  <c r="K16" i="4"/>
  <c r="L16" i="4"/>
  <c r="M16" i="4"/>
  <c r="N16" i="4"/>
  <c r="O16" i="4"/>
  <c r="P16" i="4"/>
  <c r="C18" i="4"/>
  <c r="D18" i="4"/>
  <c r="E18" i="4"/>
  <c r="F18" i="4"/>
  <c r="H18" i="4"/>
  <c r="I18" i="4"/>
  <c r="J18" i="4"/>
  <c r="K18" i="4"/>
  <c r="L18" i="4"/>
  <c r="M18" i="4"/>
  <c r="N18" i="4"/>
  <c r="O18" i="4"/>
  <c r="P18" i="4"/>
  <c r="C19" i="4"/>
  <c r="D19" i="4"/>
  <c r="E19" i="4"/>
  <c r="F19" i="4"/>
  <c r="H19" i="4"/>
  <c r="I19" i="4"/>
  <c r="J19" i="4"/>
  <c r="K19" i="4"/>
  <c r="L19" i="4"/>
  <c r="M19" i="4"/>
  <c r="N19" i="4"/>
  <c r="O19" i="4"/>
  <c r="P19" i="4"/>
  <c r="C20" i="4"/>
  <c r="D20" i="4"/>
  <c r="E20" i="4"/>
  <c r="F20" i="4"/>
  <c r="H20" i="4"/>
  <c r="I20" i="4"/>
  <c r="J20" i="4"/>
  <c r="K20" i="4"/>
  <c r="L20" i="4"/>
  <c r="M20" i="4"/>
  <c r="N20" i="4"/>
  <c r="O20" i="4"/>
  <c r="P20" i="4"/>
  <c r="C21" i="4"/>
  <c r="D21" i="4"/>
  <c r="E21" i="4"/>
  <c r="F21" i="4"/>
  <c r="H21" i="4"/>
  <c r="I21" i="4"/>
  <c r="J21" i="4"/>
  <c r="K21" i="4"/>
  <c r="L21" i="4"/>
  <c r="M21" i="4"/>
  <c r="N21" i="4"/>
  <c r="O21" i="4"/>
  <c r="P21" i="4"/>
  <c r="C23" i="4"/>
  <c r="D23" i="4"/>
  <c r="E23" i="4"/>
  <c r="F23" i="4"/>
  <c r="H23" i="4"/>
  <c r="I23" i="4"/>
  <c r="J23" i="4"/>
  <c r="K23" i="4"/>
  <c r="L23" i="4"/>
  <c r="M23" i="4"/>
  <c r="N23" i="4"/>
  <c r="O23" i="4"/>
  <c r="P23" i="4"/>
  <c r="C24" i="4"/>
  <c r="D24" i="4"/>
  <c r="E24" i="4"/>
  <c r="F24" i="4"/>
  <c r="H24" i="4"/>
  <c r="I24" i="4"/>
  <c r="J24" i="4"/>
  <c r="K24" i="4"/>
  <c r="L24" i="4"/>
  <c r="M24" i="4"/>
  <c r="N24" i="4"/>
  <c r="O24" i="4"/>
  <c r="P24" i="4"/>
  <c r="C25" i="4"/>
  <c r="D25" i="4"/>
  <c r="E25" i="4"/>
  <c r="F25" i="4"/>
  <c r="H25" i="4"/>
  <c r="I25" i="4"/>
  <c r="J25" i="4"/>
  <c r="K25" i="4"/>
  <c r="L25" i="4"/>
  <c r="M25" i="4"/>
  <c r="N25" i="4"/>
  <c r="O25" i="4"/>
  <c r="P25" i="4"/>
  <c r="C26" i="4"/>
  <c r="D26" i="4"/>
  <c r="E26" i="4"/>
  <c r="F26" i="4"/>
  <c r="H26" i="4"/>
  <c r="I26" i="4"/>
  <c r="J26" i="4"/>
  <c r="K26" i="4"/>
  <c r="L26" i="4"/>
  <c r="M26" i="4"/>
  <c r="N26" i="4"/>
  <c r="O26" i="4"/>
  <c r="P26" i="4"/>
  <c r="C27" i="4"/>
  <c r="D27" i="4"/>
  <c r="E27" i="4"/>
  <c r="F27" i="4"/>
  <c r="H27" i="4"/>
  <c r="I27" i="4"/>
  <c r="J27" i="4"/>
  <c r="K27" i="4"/>
  <c r="L27" i="4"/>
  <c r="M27" i="4"/>
  <c r="N27" i="4"/>
  <c r="O27" i="4"/>
  <c r="P27" i="4"/>
  <c r="C29" i="4"/>
  <c r="D29" i="4"/>
  <c r="E29" i="4"/>
  <c r="F29" i="4"/>
  <c r="H29" i="4"/>
  <c r="I29" i="4"/>
  <c r="J29" i="4"/>
  <c r="K29" i="4"/>
  <c r="L29" i="4"/>
  <c r="M29" i="4"/>
  <c r="N29" i="4"/>
  <c r="O29" i="4"/>
  <c r="P29" i="4"/>
  <c r="C30" i="4"/>
  <c r="D30" i="4"/>
  <c r="E30" i="4"/>
  <c r="F30" i="4"/>
  <c r="H30" i="4"/>
  <c r="I30" i="4"/>
  <c r="J30" i="4"/>
  <c r="K30" i="4"/>
  <c r="L30" i="4"/>
  <c r="M30" i="4"/>
  <c r="N30" i="4"/>
  <c r="O30" i="4"/>
  <c r="P30" i="4"/>
  <c r="C31" i="4"/>
  <c r="D31" i="4"/>
  <c r="E31" i="4"/>
  <c r="F31" i="4"/>
  <c r="H31" i="4"/>
  <c r="I31" i="4"/>
  <c r="J31" i="4"/>
  <c r="K31" i="4"/>
  <c r="L31" i="4"/>
  <c r="M31" i="4"/>
  <c r="N31" i="4"/>
  <c r="O31" i="4"/>
  <c r="P31" i="4"/>
  <c r="C32" i="4"/>
  <c r="D32" i="4"/>
  <c r="E32" i="4"/>
  <c r="F32" i="4"/>
  <c r="H32" i="4"/>
  <c r="I32" i="4"/>
  <c r="J32" i="4"/>
  <c r="K32" i="4"/>
  <c r="L32" i="4"/>
  <c r="M32" i="4"/>
  <c r="N32" i="4"/>
  <c r="O32" i="4"/>
  <c r="P32" i="4"/>
  <c r="C36" i="4"/>
  <c r="E36" i="4"/>
  <c r="F36" i="4"/>
  <c r="H36" i="4"/>
  <c r="I36" i="4"/>
  <c r="J36" i="4"/>
  <c r="K36" i="4"/>
  <c r="L36" i="4"/>
  <c r="M36" i="4"/>
  <c r="N36" i="4"/>
  <c r="O36" i="4"/>
  <c r="P36" i="4"/>
  <c r="C37" i="4"/>
  <c r="E37" i="4"/>
  <c r="F37" i="4"/>
  <c r="H37" i="4"/>
  <c r="I37" i="4"/>
  <c r="J37" i="4"/>
  <c r="K37" i="4"/>
  <c r="L37" i="4"/>
  <c r="M37" i="4"/>
  <c r="N37" i="4"/>
  <c r="O37" i="4"/>
  <c r="P37" i="4"/>
  <c r="C39" i="4"/>
  <c r="E39" i="4"/>
  <c r="F39" i="4"/>
  <c r="H39" i="4"/>
  <c r="I39" i="4"/>
  <c r="J39" i="4"/>
  <c r="K39" i="4"/>
  <c r="L39" i="4"/>
  <c r="M39" i="4"/>
  <c r="N39" i="4"/>
  <c r="O39" i="4"/>
  <c r="P39" i="4"/>
  <c r="C40" i="4"/>
  <c r="E40" i="4"/>
  <c r="F40" i="4"/>
  <c r="H40" i="4"/>
  <c r="I40" i="4"/>
  <c r="J40" i="4"/>
  <c r="K40" i="4"/>
  <c r="L40" i="4"/>
  <c r="M40" i="4"/>
  <c r="N40" i="4"/>
  <c r="O40" i="4"/>
  <c r="P40" i="4"/>
  <c r="C41" i="4"/>
  <c r="E41" i="4"/>
  <c r="F41" i="4"/>
  <c r="H41" i="4"/>
  <c r="I41" i="4"/>
  <c r="J41" i="4"/>
  <c r="K41" i="4"/>
  <c r="L41" i="4"/>
  <c r="M41" i="4"/>
  <c r="N41" i="4"/>
  <c r="O41" i="4"/>
  <c r="P41" i="4"/>
  <c r="C42" i="4"/>
  <c r="E42" i="4"/>
  <c r="F42" i="4"/>
  <c r="H42" i="4"/>
  <c r="I42" i="4"/>
  <c r="J42" i="4"/>
  <c r="K42" i="4"/>
  <c r="L42" i="4"/>
  <c r="M42" i="4"/>
  <c r="N42" i="4"/>
  <c r="O42" i="4"/>
  <c r="P42" i="4"/>
  <c r="C43" i="4"/>
  <c r="E43" i="4"/>
  <c r="F43" i="4"/>
  <c r="H43" i="4"/>
  <c r="I43" i="4"/>
  <c r="J43" i="4"/>
  <c r="K43" i="4"/>
  <c r="L43" i="4"/>
  <c r="M43" i="4"/>
  <c r="N43" i="4"/>
  <c r="O43" i="4"/>
  <c r="P43" i="4"/>
  <c r="C45" i="4"/>
  <c r="E45" i="4"/>
  <c r="F45" i="4"/>
  <c r="H45" i="4"/>
  <c r="I45" i="4"/>
  <c r="J45" i="4"/>
  <c r="K45" i="4"/>
  <c r="L45" i="4"/>
  <c r="M45" i="4"/>
  <c r="N45" i="4"/>
  <c r="O45" i="4"/>
  <c r="P45" i="4"/>
  <c r="C46" i="4"/>
  <c r="E46" i="4"/>
  <c r="F46" i="4"/>
  <c r="H46" i="4"/>
  <c r="I46" i="4"/>
  <c r="J46" i="4"/>
  <c r="K46" i="4"/>
  <c r="L46" i="4"/>
  <c r="M46" i="4"/>
  <c r="N46" i="4"/>
  <c r="O46" i="4"/>
  <c r="P46" i="4"/>
  <c r="C47" i="4"/>
  <c r="E47" i="4"/>
  <c r="F47" i="4"/>
  <c r="H47" i="4"/>
  <c r="I47" i="4"/>
  <c r="J47" i="4"/>
  <c r="K47" i="4"/>
  <c r="L47" i="4"/>
  <c r="M47" i="4"/>
  <c r="N47" i="4"/>
  <c r="O47" i="4"/>
  <c r="P47" i="4"/>
  <c r="C48" i="4"/>
  <c r="E48" i="4"/>
  <c r="F48" i="4"/>
  <c r="H48" i="4"/>
  <c r="I48" i="4"/>
  <c r="J48" i="4"/>
  <c r="K48" i="4"/>
  <c r="L48" i="4"/>
  <c r="M48" i="4"/>
  <c r="N48" i="4"/>
  <c r="O48" i="4"/>
  <c r="P48" i="4"/>
  <c r="C50" i="4"/>
  <c r="E50" i="4"/>
  <c r="F50" i="4"/>
  <c r="H50" i="4"/>
  <c r="I50" i="4"/>
  <c r="J50" i="4"/>
  <c r="K50" i="4"/>
  <c r="L50" i="4"/>
  <c r="M50" i="4"/>
  <c r="N50" i="4"/>
  <c r="O50" i="4"/>
  <c r="P50" i="4"/>
  <c r="C51" i="4"/>
  <c r="E51" i="4"/>
  <c r="F51" i="4"/>
  <c r="H51" i="4"/>
  <c r="I51" i="4"/>
  <c r="J51" i="4"/>
  <c r="K51" i="4"/>
  <c r="L51" i="4"/>
  <c r="M51" i="4"/>
  <c r="N51" i="4"/>
  <c r="O51" i="4"/>
  <c r="P51" i="4"/>
  <c r="C52" i="4"/>
  <c r="E52" i="4"/>
  <c r="F52" i="4"/>
  <c r="H52" i="4"/>
  <c r="I52" i="4"/>
  <c r="J52" i="4"/>
  <c r="K52" i="4"/>
  <c r="L52" i="4"/>
  <c r="M52" i="4"/>
  <c r="N52" i="4"/>
  <c r="O52" i="4"/>
  <c r="P52" i="4"/>
  <c r="C53" i="4"/>
  <c r="E53" i="4"/>
  <c r="F53" i="4"/>
  <c r="H53" i="4"/>
  <c r="I53" i="4"/>
  <c r="J53" i="4"/>
  <c r="K53" i="4"/>
  <c r="L53" i="4"/>
  <c r="M53" i="4"/>
  <c r="N53" i="4"/>
  <c r="O53" i="4"/>
  <c r="P53" i="4"/>
  <c r="C54" i="4"/>
  <c r="E54" i="4"/>
  <c r="F54" i="4"/>
  <c r="H54" i="4"/>
  <c r="I54" i="4"/>
  <c r="J54" i="4"/>
  <c r="K54" i="4"/>
  <c r="L54" i="4"/>
  <c r="M54" i="4"/>
  <c r="N54" i="4"/>
  <c r="O54" i="4"/>
  <c r="P54" i="4"/>
  <c r="C56" i="4"/>
  <c r="E56" i="4"/>
  <c r="F56" i="4"/>
  <c r="H56" i="4"/>
  <c r="I56" i="4"/>
  <c r="J56" i="4"/>
  <c r="K56" i="4"/>
  <c r="L56" i="4"/>
  <c r="M56" i="4"/>
  <c r="N56" i="4"/>
  <c r="O56" i="4"/>
  <c r="P56" i="4"/>
  <c r="C57" i="4"/>
  <c r="E57" i="4"/>
  <c r="F57" i="4"/>
  <c r="H57" i="4"/>
  <c r="I57" i="4"/>
  <c r="J57" i="4"/>
  <c r="K57" i="4"/>
  <c r="L57" i="4"/>
  <c r="M57" i="4"/>
  <c r="N57" i="4"/>
  <c r="O57" i="4"/>
  <c r="P57" i="4"/>
  <c r="C58" i="4"/>
  <c r="E58" i="4"/>
  <c r="F58" i="4"/>
  <c r="H58" i="4"/>
  <c r="I58" i="4"/>
  <c r="J58" i="4"/>
  <c r="K58" i="4"/>
  <c r="L58" i="4"/>
  <c r="M58" i="4"/>
  <c r="N58" i="4"/>
  <c r="O58" i="4"/>
  <c r="P58" i="4"/>
  <c r="C59" i="4"/>
  <c r="E59" i="4"/>
  <c r="F59" i="4"/>
  <c r="H59" i="4"/>
  <c r="I59" i="4"/>
  <c r="J59" i="4"/>
  <c r="K59" i="4"/>
  <c r="L59" i="4"/>
  <c r="M59" i="4"/>
  <c r="N59" i="4"/>
  <c r="O59" i="4"/>
  <c r="P59" i="4"/>
</calcChain>
</file>

<file path=xl/sharedStrings.xml><?xml version="1.0" encoding="utf-8"?>
<sst xmlns="http://schemas.openxmlformats.org/spreadsheetml/2006/main" count="207" uniqueCount="93">
  <si>
    <t xml:space="preserve">          Statistics At A Glance</t>
  </si>
  <si>
    <t>Asset Concentration Group</t>
  </si>
  <si>
    <t>Dollar Amounts in Billions</t>
  </si>
  <si>
    <t>Other</t>
  </si>
  <si>
    <t xml:space="preserve">All Insured </t>
  </si>
  <si>
    <t>Commercial</t>
  </si>
  <si>
    <t>Savings</t>
  </si>
  <si>
    <t>Credit Card</t>
  </si>
  <si>
    <t>International</t>
  </si>
  <si>
    <t>Agricultural</t>
  </si>
  <si>
    <t xml:space="preserve">Mortgage </t>
  </si>
  <si>
    <t>Consumer</t>
  </si>
  <si>
    <t>Specialized</t>
  </si>
  <si>
    <t>All Other</t>
  </si>
  <si>
    <t>Institutions</t>
  </si>
  <si>
    <t>Banks</t>
  </si>
  <si>
    <t>Lenders</t>
  </si>
  <si>
    <t>&lt;$1 Billion</t>
  </si>
  <si>
    <t>&gt;$1 Billion</t>
  </si>
  <si>
    <t>Number of FDIC-Insured</t>
  </si>
  <si>
    <t>Number of FDIC-Supervised</t>
  </si>
  <si>
    <t xml:space="preserve">Total Assets </t>
  </si>
  <si>
    <t>$</t>
  </si>
  <si>
    <t>Total Loans</t>
  </si>
  <si>
    <t>Domestic Deposits</t>
  </si>
  <si>
    <t>Bank Net Income (QTR)</t>
  </si>
  <si>
    <t>Percent Profitable (QTR)</t>
  </si>
  <si>
    <t>%</t>
  </si>
  <si>
    <t>Average Return on Assets (QTR)</t>
  </si>
  <si>
    <t>Average Return on Equity (QTR)</t>
  </si>
  <si>
    <t>Net Interest Margin (QTR)</t>
  </si>
  <si>
    <t>Equity to Assets</t>
  </si>
  <si>
    <t xml:space="preserve">    Real Estate Loans</t>
  </si>
  <si>
    <t xml:space="preserve">    C&amp;I Loans</t>
  </si>
  <si>
    <t xml:space="preserve">    Loans to Individuals</t>
  </si>
  <si>
    <t>Net Charge-Off Rate - All Loans (QTR)</t>
  </si>
  <si>
    <t xml:space="preserve">    Real Estate Loans (QTR)</t>
  </si>
  <si>
    <t xml:space="preserve">    C&amp;I Loans (QTR)</t>
  </si>
  <si>
    <t xml:space="preserve">    Loans to Individuals (QTR)</t>
  </si>
  <si>
    <t>_NAME_</t>
  </si>
  <si>
    <t>_LABEL_</t>
  </si>
  <si>
    <t>TOTAL</t>
  </si>
  <si>
    <t>COMMERCIAL</t>
  </si>
  <si>
    <t>SAVINGS</t>
  </si>
  <si>
    <t>Credit_Card_Lender</t>
  </si>
  <si>
    <t>International_Bank</t>
  </si>
  <si>
    <t>Agricultural_Bank</t>
  </si>
  <si>
    <t>Commercial_Lender</t>
  </si>
  <si>
    <t>Mortgage_Lender</t>
  </si>
  <si>
    <t>Consumer_Lender</t>
  </si>
  <si>
    <t>Report_Date</t>
  </si>
  <si>
    <t>Number_of_FDIC_Insured</t>
  </si>
  <si>
    <t>FDIC_SUPERVISED</t>
  </si>
  <si>
    <t>percent_profitable</t>
  </si>
  <si>
    <t>Average_Return_on_Assets</t>
  </si>
  <si>
    <t>RETURN ON ASSETS- BANK- QTR</t>
  </si>
  <si>
    <t>Average_Return_on_Equity</t>
  </si>
  <si>
    <t>RETURN ON EQUITY- BANK- QTR</t>
  </si>
  <si>
    <t>Net_Interest_Margin</t>
  </si>
  <si>
    <t>NET INT INC/EARNING ASSETS-QTR</t>
  </si>
  <si>
    <t>Equity_to_Assets</t>
  </si>
  <si>
    <t>BANK EQUITY CAPITAL/ASSETS</t>
  </si>
  <si>
    <t>Noncurrent_Total_Loans</t>
  </si>
  <si>
    <t>Noncurrent_RE_Loans</t>
  </si>
  <si>
    <t>N/C REAL ESTATE LNS/REAL ESTATE</t>
  </si>
  <si>
    <t>noncurrent_CI_loans</t>
  </si>
  <si>
    <t>noncurrent_indiv_loans</t>
  </si>
  <si>
    <t>Coverage_Ratio</t>
  </si>
  <si>
    <t>LOAN LOSS RESERVE/N/C LOANS</t>
  </si>
  <si>
    <t>Charge_Off_Rate_All_Loans</t>
  </si>
  <si>
    <t>NET CHG-OFFS-QTR/LOANS &amp; LEASE</t>
  </si>
  <si>
    <t>Charge_Offs_RE_Loans</t>
  </si>
  <si>
    <t>RE CHARGE-OFF-QTR/RE LOANS</t>
  </si>
  <si>
    <t>CI_Loans_2Period_average</t>
  </si>
  <si>
    <t>Charge_Offs_Consumer_Loans</t>
  </si>
  <si>
    <t>CONSUMER CHGOFF-QTR/CONSUMER LN</t>
  </si>
  <si>
    <t>Other_Specialized</t>
  </si>
  <si>
    <t>All_Other_LT_1_Bil</t>
  </si>
  <si>
    <t>All_Other_GT_1_Bil</t>
  </si>
  <si>
    <t>Total_Assets</t>
  </si>
  <si>
    <t>Total_Loans</t>
  </si>
  <si>
    <t>Domestic_Deposits</t>
  </si>
  <si>
    <t>Net_Income</t>
  </si>
  <si>
    <t/>
  </si>
  <si>
    <r>
      <t>Noncurrent Loan Rate - Total Loans</t>
    </r>
    <r>
      <rPr>
        <vertAlign val="superscript"/>
        <sz val="11"/>
        <rFont val="Source Sans Pro"/>
        <family val="2"/>
      </rPr>
      <t>1</t>
    </r>
  </si>
  <si>
    <r>
      <t>Coverage Ratio</t>
    </r>
    <r>
      <rPr>
        <vertAlign val="superscript"/>
        <sz val="11"/>
        <rFont val="Source Sans Pro"/>
        <family val="2"/>
      </rPr>
      <t>2</t>
    </r>
  </si>
  <si>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>Nonaccruing loans and loans past due 90+ days.</t>
    </r>
  </si>
  <si>
    <r>
      <rPr>
        <vertAlign val="superscript"/>
        <sz val="10"/>
        <rFont val="Source Sans Pro"/>
        <family val="2"/>
      </rPr>
      <t>2</t>
    </r>
    <r>
      <rPr>
        <sz val="10"/>
        <rFont val="Source Sans Pro"/>
        <family val="2"/>
      </rPr>
      <t>Loss reserve as a percentage of noncurrent loans.</t>
    </r>
  </si>
  <si>
    <t xml:space="preserve">                                          As of March 31, 2021</t>
  </si>
  <si>
    <t>First Quarter 2021</t>
  </si>
  <si>
    <t>REPORT DATE [CCYYMM]</t>
  </si>
  <si>
    <t>INSTITUTION COUNT</t>
  </si>
  <si>
    <t>First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</si>
</sst>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MS Sans Serif"/>
      <family val="2"/>
    </font>
    <font>
      <b/>
      <sz val="48"/>
      <name val="Source Sans Pro"/>
      <family val="2"/>
    </font>
    <font>
      <sz val="10"/>
      <name val="Source Sans Pro"/>
      <family val="2"/>
    </font>
    <font>
      <b/>
      <sz val="14"/>
      <name val="Source Sans Pro"/>
      <family val="2"/>
    </font>
    <font>
      <sz val="14"/>
      <name val="Source Sans Pro"/>
      <family val="2"/>
    </font>
    <font>
      <sz val="8"/>
      <name val="Source Sans Pro"/>
      <family val="2"/>
    </font>
    <font>
      <b/>
      <sz val="10"/>
      <name val="Source Sans Pro"/>
      <family val="2"/>
    </font>
    <font>
      <b/>
      <u/>
      <sz val="11"/>
      <name val="Source Sans Pro"/>
      <family val="2"/>
    </font>
    <font>
      <sz val="11"/>
      <name val="Source Sans Pro"/>
      <family val="2"/>
    </font>
    <font>
      <vertAlign val="superscript"/>
      <sz val="11"/>
      <name val="Source Sans Pro"/>
      <family val="2"/>
    </font>
    <font>
      <sz val="8"/>
      <color rgb="FFFF0000"/>
      <name val="Source Sans Pro"/>
      <family val="2"/>
    </font>
    <font>
      <vertAlign val="superscript"/>
      <sz val="10"/>
      <name val="Source Sans Pro"/>
      <family val="2"/>
    </font>
    <font>
      <b/>
      <sz val="10"/>
      <color theme="0"/>
      <name val="Source Sans Pro"/>
      <family val="2"/>
    </font>
    <font>
      <b/>
      <sz val="14"/>
      <color theme="0"/>
      <name val="Source Sans Pro"/>
      <family val="2"/>
    </font>
    <font>
      <b/>
      <sz val="11"/>
      <color theme="0"/>
      <name val="Source Sans Pro"/>
      <family val="2"/>
    </font>
    <font>
      <b/>
      <u/>
      <sz val="11"/>
      <color theme="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9B"/>
        <bgColor indexed="44"/>
      </patternFill>
    </fill>
    <fill>
      <patternFill patternType="solid">
        <fgColor rgb="FF0062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3" fontId="8" fillId="0" borderId="6" xfId="0" applyNumberFormat="1" applyFont="1" applyBorder="1"/>
    <xf numFmtId="3" fontId="8" fillId="0" borderId="0" xfId="0" applyNumberFormat="1" applyFont="1" applyBorder="1"/>
    <xf numFmtId="3" fontId="8" fillId="0" borderId="7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left"/>
    </xf>
    <xf numFmtId="165" fontId="8" fillId="0" borderId="6" xfId="0" applyNumberFormat="1" applyFont="1" applyBorder="1"/>
    <xf numFmtId="165" fontId="8" fillId="0" borderId="0" xfId="0" applyNumberFormat="1" applyFont="1" applyBorder="1"/>
    <xf numFmtId="165" fontId="8" fillId="0" borderId="7" xfId="0" applyNumberFormat="1" applyFont="1" applyBorder="1"/>
    <xf numFmtId="164" fontId="8" fillId="0" borderId="6" xfId="0" applyNumberFormat="1" applyFont="1" applyBorder="1"/>
    <xf numFmtId="164" fontId="8" fillId="0" borderId="0" xfId="0" applyNumberFormat="1" applyFont="1" applyBorder="1"/>
    <xf numFmtId="164" fontId="8" fillId="0" borderId="7" xfId="0" applyNumberFormat="1" applyFont="1" applyBorder="1"/>
    <xf numFmtId="2" fontId="8" fillId="0" borderId="6" xfId="0" applyNumberFormat="1" applyFont="1" applyBorder="1"/>
    <xf numFmtId="2" fontId="8" fillId="0" borderId="0" xfId="0" applyNumberFormat="1" applyFont="1" applyBorder="1"/>
    <xf numFmtId="2" fontId="8" fillId="0" borderId="7" xfId="0" applyNumberFormat="1" applyFont="1" applyBorder="1"/>
    <xf numFmtId="0" fontId="7" fillId="0" borderId="5" xfId="0" quotePrefix="1" applyFont="1" applyFill="1" applyBorder="1" applyAlignment="1">
      <alignment horizontal="left"/>
    </xf>
    <xf numFmtId="0" fontId="7" fillId="0" borderId="0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/>
    <xf numFmtId="2" fontId="2" fillId="0" borderId="9" xfId="0" applyNumberFormat="1" applyFont="1" applyBorder="1"/>
    <xf numFmtId="2" fontId="2" fillId="0" borderId="11" xfId="0" applyNumberFormat="1" applyFont="1" applyBorder="1"/>
    <xf numFmtId="164" fontId="8" fillId="0" borderId="8" xfId="0" applyNumberFormat="1" applyFont="1" applyBorder="1"/>
    <xf numFmtId="0" fontId="2" fillId="0" borderId="0" xfId="0" applyFont="1" applyBorder="1"/>
    <xf numFmtId="3" fontId="2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10" fillId="2" borderId="0" xfId="0" applyFont="1" applyFill="1"/>
    <xf numFmtId="0" fontId="8" fillId="0" borderId="2" xfId="0" applyFont="1" applyBorder="1"/>
    <xf numFmtId="0" fontId="8" fillId="0" borderId="4" xfId="0" applyFont="1" applyBorder="1"/>
    <xf numFmtId="2" fontId="2" fillId="0" borderId="8" xfId="0" applyNumberFormat="1" applyFont="1" applyBorder="1"/>
    <xf numFmtId="0" fontId="0" fillId="0" borderId="0" xfId="0" applyAlignment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3" xfId="0" applyFont="1" applyFill="1" applyBorder="1"/>
    <xf numFmtId="0" fontId="12" fillId="3" borderId="3" xfId="0" applyFont="1" applyFill="1" applyBorder="1" applyAlignment="1">
      <alignment horizontal="center"/>
    </xf>
    <xf numFmtId="0" fontId="14" fillId="3" borderId="5" xfId="0" applyFont="1" applyFill="1" applyBorder="1"/>
    <xf numFmtId="0" fontId="14" fillId="3" borderId="0" xfId="0" applyFont="1" applyFill="1" applyBorder="1"/>
    <xf numFmtId="0" fontId="14" fillId="3" borderId="6" xfId="0" applyFont="1" applyFill="1" applyBorder="1"/>
    <xf numFmtId="0" fontId="14" fillId="3" borderId="1" xfId="0" applyFont="1" applyFill="1" applyBorder="1"/>
    <xf numFmtId="0" fontId="14" fillId="3" borderId="2" xfId="0" applyFont="1" applyFill="1" applyBorder="1"/>
    <xf numFmtId="0" fontId="14" fillId="3" borderId="2" xfId="0" applyFont="1" applyFill="1" applyBorder="1" applyAlignment="1">
      <alignment horizontal="center"/>
    </xf>
    <xf numFmtId="0" fontId="14" fillId="3" borderId="4" xfId="0" applyFont="1" applyFill="1" applyBorder="1"/>
    <xf numFmtId="0" fontId="14" fillId="3" borderId="7" xfId="0" applyFont="1" applyFill="1" applyBorder="1"/>
    <xf numFmtId="0" fontId="14" fillId="3" borderId="6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5" fillId="4" borderId="8" xfId="0" quotePrefix="1" applyFont="1" applyFill="1" applyBorder="1" applyAlignment="1">
      <alignment horizontal="left"/>
    </xf>
    <xf numFmtId="0" fontId="15" fillId="3" borderId="11" xfId="0" applyFont="1" applyFill="1" applyBorder="1"/>
    <xf numFmtId="0" fontId="14" fillId="3" borderId="10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259080</xdr:rowOff>
    </xdr:from>
    <xdr:to>
      <xdr:col>0</xdr:col>
      <xdr:colOff>2286000</xdr:colOff>
      <xdr:row>1</xdr:row>
      <xdr:rowOff>220980</xdr:rowOff>
    </xdr:to>
    <xdr:pic>
      <xdr:nvPicPr>
        <xdr:cNvPr id="11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59080"/>
          <a:ext cx="2034540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zoomScale="75" zoomScaleNormal="75" workbookViewId="0">
      <selection activeCell="W10" sqref="W10"/>
    </sheetView>
  </sheetViews>
  <sheetFormatPr defaultColWidth="8.90625" defaultRowHeight="13" x14ac:dyDescent="0.3"/>
  <cols>
    <col min="1" max="1" width="35.90625" style="1" customWidth="1"/>
    <col min="2" max="2" width="3.453125" style="1" customWidth="1"/>
    <col min="3" max="3" width="16.08984375" style="1" customWidth="1"/>
    <col min="4" max="4" width="1.36328125" style="1" customWidth="1"/>
    <col min="5" max="5" width="17.6328125" style="1" customWidth="1"/>
    <col min="6" max="6" width="15.54296875" style="1" customWidth="1"/>
    <col min="7" max="7" width="1.36328125" style="1" customWidth="1"/>
    <col min="8" max="16" width="12.6328125" style="1" customWidth="1"/>
    <col min="17" max="16384" width="8.90625" style="1"/>
  </cols>
  <sheetData>
    <row r="1" spans="1:16" ht="61.5" x14ac:dyDescent="1.3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5" x14ac:dyDescent="0.45">
      <c r="A2" s="68" t="s">
        <v>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8.5" x14ac:dyDescent="0.45">
      <c r="A4" s="41"/>
      <c r="B4" s="42"/>
      <c r="C4" s="43"/>
      <c r="D4" s="43"/>
      <c r="E4" s="70"/>
      <c r="F4" s="71"/>
      <c r="G4" s="44"/>
      <c r="H4" s="72" t="s">
        <v>1</v>
      </c>
      <c r="I4" s="72"/>
      <c r="J4" s="72"/>
      <c r="K4" s="72"/>
      <c r="L4" s="72"/>
      <c r="M4" s="72"/>
      <c r="N4" s="72"/>
      <c r="O4" s="72"/>
      <c r="P4" s="72"/>
    </row>
    <row r="5" spans="1:16" ht="14.5" x14ac:dyDescent="0.35">
      <c r="A5" s="45" t="s">
        <v>2</v>
      </c>
      <c r="B5" s="46"/>
      <c r="C5" s="47"/>
      <c r="D5" s="46"/>
      <c r="E5" s="45"/>
      <c r="F5" s="46"/>
      <c r="G5" s="45"/>
      <c r="H5" s="48"/>
      <c r="I5" s="49"/>
      <c r="J5" s="49"/>
      <c r="K5" s="49"/>
      <c r="L5" s="49"/>
      <c r="M5" s="49"/>
      <c r="N5" s="50" t="s">
        <v>3</v>
      </c>
      <c r="O5" s="49"/>
      <c r="P5" s="51"/>
    </row>
    <row r="6" spans="1:16" ht="14.5" x14ac:dyDescent="0.35">
      <c r="A6" s="45"/>
      <c r="B6" s="52"/>
      <c r="C6" s="53" t="s">
        <v>4</v>
      </c>
      <c r="D6" s="54"/>
      <c r="E6" s="55" t="s">
        <v>5</v>
      </c>
      <c r="F6" s="56" t="s">
        <v>6</v>
      </c>
      <c r="G6" s="54"/>
      <c r="H6" s="57" t="s">
        <v>7</v>
      </c>
      <c r="I6" s="58" t="s">
        <v>8</v>
      </c>
      <c r="J6" s="58" t="s">
        <v>9</v>
      </c>
      <c r="K6" s="54" t="s">
        <v>5</v>
      </c>
      <c r="L6" s="54" t="s">
        <v>10</v>
      </c>
      <c r="M6" s="54" t="s">
        <v>11</v>
      </c>
      <c r="N6" s="54" t="s">
        <v>12</v>
      </c>
      <c r="O6" s="54" t="s">
        <v>13</v>
      </c>
      <c r="P6" s="56" t="s">
        <v>13</v>
      </c>
    </row>
    <row r="7" spans="1:16" ht="14.5" x14ac:dyDescent="0.35">
      <c r="A7" s="59" t="s">
        <v>89</v>
      </c>
      <c r="B7" s="60"/>
      <c r="C7" s="61" t="s">
        <v>14</v>
      </c>
      <c r="D7" s="62"/>
      <c r="E7" s="63" t="s">
        <v>15</v>
      </c>
      <c r="F7" s="64" t="s">
        <v>14</v>
      </c>
      <c r="G7" s="62"/>
      <c r="H7" s="65" t="s">
        <v>16</v>
      </c>
      <c r="I7" s="66" t="s">
        <v>15</v>
      </c>
      <c r="J7" s="66" t="s">
        <v>15</v>
      </c>
      <c r="K7" s="62" t="s">
        <v>16</v>
      </c>
      <c r="L7" s="62" t="s">
        <v>16</v>
      </c>
      <c r="M7" s="62" t="s">
        <v>16</v>
      </c>
      <c r="N7" s="62" t="s">
        <v>17</v>
      </c>
      <c r="O7" s="62" t="s">
        <v>17</v>
      </c>
      <c r="P7" s="64" t="s">
        <v>18</v>
      </c>
    </row>
    <row r="8" spans="1:16" ht="14.5" x14ac:dyDescent="0.35">
      <c r="A8" s="3"/>
      <c r="B8" s="4"/>
      <c r="C8" s="5"/>
      <c r="D8" s="4"/>
      <c r="E8" s="3"/>
      <c r="F8" s="6"/>
      <c r="G8" s="7"/>
      <c r="H8" s="7"/>
      <c r="I8" s="37"/>
      <c r="J8" s="37"/>
      <c r="K8" s="37"/>
      <c r="L8" s="37"/>
      <c r="M8" s="37"/>
      <c r="N8" s="37"/>
      <c r="O8" s="37"/>
      <c r="P8" s="38"/>
    </row>
    <row r="9" spans="1:16" ht="14.5" x14ac:dyDescent="0.35">
      <c r="A9" s="3" t="s">
        <v>19</v>
      </c>
      <c r="B9" s="4"/>
      <c r="C9" s="8">
        <f>Exported_File!C3</f>
        <v>4978</v>
      </c>
      <c r="D9" s="8" t="e">
        <f>#REF!</f>
        <v>#REF!</v>
      </c>
      <c r="E9" s="9">
        <f>Exported_File!D$3</f>
        <v>4357</v>
      </c>
      <c r="F9" s="10">
        <f>Exported_File!E$3</f>
        <v>621</v>
      </c>
      <c r="G9" s="8"/>
      <c r="H9" s="9">
        <f>Exported_File!F$3</f>
        <v>11</v>
      </c>
      <c r="I9" s="9">
        <f>Exported_File!G$3</f>
        <v>5</v>
      </c>
      <c r="J9" s="9">
        <f>Exported_File!H$3</f>
        <v>1124</v>
      </c>
      <c r="K9" s="9">
        <f>Exported_File!I$3</f>
        <v>2645</v>
      </c>
      <c r="L9" s="9">
        <f>Exported_File!J$3</f>
        <v>270</v>
      </c>
      <c r="M9" s="9">
        <f>Exported_File!K$3</f>
        <v>40</v>
      </c>
      <c r="N9" s="9">
        <f>Exported_File!L$3</f>
        <v>297</v>
      </c>
      <c r="O9" s="9">
        <f>Exported_File!M$3</f>
        <v>509</v>
      </c>
      <c r="P9" s="10">
        <f>Exported_File!N$3</f>
        <v>77</v>
      </c>
    </row>
    <row r="10" spans="1:16" ht="14.5" x14ac:dyDescent="0.35">
      <c r="A10" s="3" t="s">
        <v>20</v>
      </c>
      <c r="B10" s="4"/>
      <c r="C10" s="8">
        <f>Exported_File!C4</f>
        <v>3209</v>
      </c>
      <c r="D10" s="8" t="e">
        <f>#REF!</f>
        <v>#REF!</v>
      </c>
      <c r="E10" s="9">
        <f>Exported_File!D$4</f>
        <v>2899</v>
      </c>
      <c r="F10" s="10">
        <f>Exported_File!E$4</f>
        <v>310</v>
      </c>
      <c r="G10" s="8"/>
      <c r="H10" s="9">
        <f>Exported_File!F$4</f>
        <v>6</v>
      </c>
      <c r="I10" s="9">
        <f>Exported_File!G$4</f>
        <v>0</v>
      </c>
      <c r="J10" s="9">
        <f>Exported_File!H$4</f>
        <v>811</v>
      </c>
      <c r="K10" s="9">
        <f>Exported_File!I$4</f>
        <v>1717</v>
      </c>
      <c r="L10" s="9">
        <f>Exported_File!J$4</f>
        <v>125</v>
      </c>
      <c r="M10" s="9">
        <f>Exported_File!K$4</f>
        <v>25</v>
      </c>
      <c r="N10" s="9">
        <f>Exported_File!L$4</f>
        <v>173</v>
      </c>
      <c r="O10" s="9">
        <f>Exported_File!M$4</f>
        <v>329</v>
      </c>
      <c r="P10" s="10">
        <f>Exported_File!N$4</f>
        <v>23</v>
      </c>
    </row>
    <row r="11" spans="1:16" ht="14.5" x14ac:dyDescent="0.35">
      <c r="A11" s="3"/>
      <c r="B11" s="4"/>
      <c r="C11" s="8"/>
      <c r="D11" s="8"/>
      <c r="E11" s="9"/>
      <c r="F11" s="10"/>
      <c r="G11" s="8"/>
      <c r="H11" s="9"/>
      <c r="I11" s="9"/>
      <c r="J11" s="9"/>
      <c r="K11" s="9"/>
      <c r="L11" s="9"/>
      <c r="M11" s="9"/>
      <c r="N11" s="9"/>
      <c r="O11" s="9"/>
      <c r="P11" s="10"/>
    </row>
    <row r="12" spans="1:16" ht="14.5" x14ac:dyDescent="0.35">
      <c r="A12" s="3" t="s">
        <v>21</v>
      </c>
      <c r="B12" s="11" t="s">
        <v>22</v>
      </c>
      <c r="C12" s="8">
        <f>Exported_File!C5</f>
        <v>22564.200132999998</v>
      </c>
      <c r="D12" s="8" t="e">
        <f>#REF! / 1000000</f>
        <v>#REF!</v>
      </c>
      <c r="E12" s="9">
        <f>Exported_File!D$5</f>
        <v>21128.887361000001</v>
      </c>
      <c r="F12" s="10">
        <f>Exported_File!E$5</f>
        <v>1435.312772</v>
      </c>
      <c r="G12" s="8"/>
      <c r="H12" s="9">
        <f>Exported_File!F$5</f>
        <v>493.94091800000001</v>
      </c>
      <c r="I12" s="9">
        <f>Exported_File!G$5</f>
        <v>5752.9162749999996</v>
      </c>
      <c r="J12" s="9">
        <f>Exported_File!H$5</f>
        <v>279.33571699999999</v>
      </c>
      <c r="K12" s="9">
        <f>Exported_File!I$5</f>
        <v>7867.4021290000001</v>
      </c>
      <c r="L12" s="9">
        <f>Exported_File!J$5</f>
        <v>672.633959</v>
      </c>
      <c r="M12" s="9">
        <f>Exported_File!K$5</f>
        <v>151.66260199999999</v>
      </c>
      <c r="N12" s="9">
        <f>Exported_File!L$5</f>
        <v>58.158143000000003</v>
      </c>
      <c r="O12" s="9">
        <f>Exported_File!M$5</f>
        <v>116.236279</v>
      </c>
      <c r="P12" s="10">
        <f>Exported_File!N$5</f>
        <v>7171.914111</v>
      </c>
    </row>
    <row r="13" spans="1:16" ht="14.5" x14ac:dyDescent="0.35">
      <c r="A13" s="3" t="s">
        <v>23</v>
      </c>
      <c r="B13" s="11" t="s">
        <v>22</v>
      </c>
      <c r="C13" s="8">
        <f>Exported_File!C6</f>
        <v>10824.930896</v>
      </c>
      <c r="D13" s="8" t="e">
        <f>#REF! / 1000000</f>
        <v>#REF!</v>
      </c>
      <c r="E13" s="9">
        <f>Exported_File!D$6</f>
        <v>10162.460965</v>
      </c>
      <c r="F13" s="10">
        <f>Exported_File!E$6</f>
        <v>662.46993099999997</v>
      </c>
      <c r="G13" s="8"/>
      <c r="H13" s="9">
        <f>Exported_File!F$6</f>
        <v>366.09199799999999</v>
      </c>
      <c r="I13" s="9">
        <f>Exported_File!G$6</f>
        <v>1760.7362880000001</v>
      </c>
      <c r="J13" s="9">
        <f>Exported_File!H$6</f>
        <v>165.44234399999999</v>
      </c>
      <c r="K13" s="9">
        <f>Exported_File!I$6</f>
        <v>5045.3257890000004</v>
      </c>
      <c r="L13" s="9">
        <f>Exported_File!J$6</f>
        <v>184.35248999999999</v>
      </c>
      <c r="M13" s="9">
        <f>Exported_File!K$6</f>
        <v>109.72259099999999</v>
      </c>
      <c r="N13" s="9">
        <f>Exported_File!L$6</f>
        <v>15.516597000000001</v>
      </c>
      <c r="O13" s="9">
        <f>Exported_File!M$6</f>
        <v>62.540132999999997</v>
      </c>
      <c r="P13" s="10">
        <f>Exported_File!N$6</f>
        <v>3115.2026660000001</v>
      </c>
    </row>
    <row r="14" spans="1:16" ht="14.5" x14ac:dyDescent="0.35">
      <c r="A14" s="3" t="s">
        <v>24</v>
      </c>
      <c r="B14" s="11" t="s">
        <v>22</v>
      </c>
      <c r="C14" s="8">
        <f>Exported_File!C7</f>
        <v>16935.687575</v>
      </c>
      <c r="D14" s="8" t="e">
        <f>#REF! / 1000000</f>
        <v>#REF!</v>
      </c>
      <c r="E14" s="9">
        <f>Exported_File!D$7</f>
        <v>15738.798024</v>
      </c>
      <c r="F14" s="10">
        <f>Exported_File!E$7</f>
        <v>1196.889551</v>
      </c>
      <c r="G14" s="8"/>
      <c r="H14" s="9">
        <f>Exported_File!F$7</f>
        <v>337.11963800000001</v>
      </c>
      <c r="I14" s="9">
        <f>Exported_File!G$7</f>
        <v>3086.6492669999998</v>
      </c>
      <c r="J14" s="9">
        <f>Exported_File!H$7</f>
        <v>237.78368</v>
      </c>
      <c r="K14" s="9">
        <f>Exported_File!I$7</f>
        <v>6538.0943040000002</v>
      </c>
      <c r="L14" s="9">
        <f>Exported_File!J$7</f>
        <v>597.49234000000001</v>
      </c>
      <c r="M14" s="9">
        <f>Exported_File!K$7</f>
        <v>129.877084</v>
      </c>
      <c r="N14" s="9">
        <f>Exported_File!L$7</f>
        <v>47.612147999999998</v>
      </c>
      <c r="O14" s="9">
        <f>Exported_File!M$7</f>
        <v>99.756901999999997</v>
      </c>
      <c r="P14" s="10">
        <f>Exported_File!N$7</f>
        <v>5861.3022119999996</v>
      </c>
    </row>
    <row r="15" spans="1:16" ht="14.5" x14ac:dyDescent="0.35">
      <c r="A15" s="12" t="s">
        <v>25</v>
      </c>
      <c r="B15" s="11" t="s">
        <v>22</v>
      </c>
      <c r="C15" s="13">
        <f>Exported_File!C8</f>
        <v>76.787452999999999</v>
      </c>
      <c r="D15" s="13" t="e">
        <f>#REF! / 1000000</f>
        <v>#REF!</v>
      </c>
      <c r="E15" s="14">
        <f>Exported_File!D$8</f>
        <v>72.795846999999995</v>
      </c>
      <c r="F15" s="15">
        <f>Exported_File!E$8</f>
        <v>3.991606</v>
      </c>
      <c r="G15" s="13"/>
      <c r="H15" s="14">
        <f>Exported_File!F$8</f>
        <v>7.0768829999999996</v>
      </c>
      <c r="I15" s="14">
        <f>Exported_File!G$8</f>
        <v>19.387124</v>
      </c>
      <c r="J15" s="14">
        <f>Exported_File!H$8</f>
        <v>0.99090900000000004</v>
      </c>
      <c r="K15" s="14">
        <f>Exported_File!I$8</f>
        <v>25.714805999999999</v>
      </c>
      <c r="L15" s="14">
        <f>Exported_File!J$8</f>
        <v>1.546087</v>
      </c>
      <c r="M15" s="14">
        <f>Exported_File!K$8</f>
        <v>1.0197020000000001</v>
      </c>
      <c r="N15" s="14">
        <f>Exported_File!L$8</f>
        <v>0.28847899999999999</v>
      </c>
      <c r="O15" s="14">
        <f>Exported_File!M$8</f>
        <v>0.344779</v>
      </c>
      <c r="P15" s="15">
        <f>Exported_File!N$8</f>
        <v>20.418683999999999</v>
      </c>
    </row>
    <row r="16" spans="1:16" ht="14.5" x14ac:dyDescent="0.35">
      <c r="A16" s="3" t="s">
        <v>26</v>
      </c>
      <c r="B16" s="11" t="s">
        <v>27</v>
      </c>
      <c r="C16" s="16">
        <f>Exported_File!C9</f>
        <v>96.122940940136601</v>
      </c>
      <c r="D16" s="16" t="e">
        <f>(#REF! /#REF!)*100</f>
        <v>#REF!</v>
      </c>
      <c r="E16" s="17">
        <f>Exported_File!D$9</f>
        <v>96.763828322240073</v>
      </c>
      <c r="F16" s="18">
        <f>Exported_File!E$9</f>
        <v>91.626409017713357</v>
      </c>
      <c r="G16" s="16"/>
      <c r="H16" s="17">
        <f>Exported_File!F$9</f>
        <v>100</v>
      </c>
      <c r="I16" s="17">
        <f>Exported_File!G$9</f>
        <v>100</v>
      </c>
      <c r="J16" s="17">
        <f>Exported_File!H$9</f>
        <v>97.15302491103202</v>
      </c>
      <c r="K16" s="17">
        <f>Exported_File!I$9</f>
        <v>97.429111531190927</v>
      </c>
      <c r="L16" s="17">
        <f>Exported_File!J$9</f>
        <v>90.740740740740748</v>
      </c>
      <c r="M16" s="17">
        <f>Exported_File!K$9</f>
        <v>92.5</v>
      </c>
      <c r="N16" s="17">
        <f>Exported_File!L$9</f>
        <v>87.542087542087543</v>
      </c>
      <c r="O16" s="17">
        <f>Exported_File!M$9</f>
        <v>94.695481335952849</v>
      </c>
      <c r="P16" s="18">
        <f>Exported_File!N$9</f>
        <v>98.701298701298697</v>
      </c>
    </row>
    <row r="17" spans="1:16" ht="14.5" x14ac:dyDescent="0.35">
      <c r="A17" s="3"/>
      <c r="B17" s="4"/>
      <c r="C17" s="8"/>
      <c r="D17" s="8"/>
      <c r="E17" s="9"/>
      <c r="F17" s="10"/>
      <c r="G17" s="8"/>
      <c r="H17" s="9"/>
      <c r="I17" s="9"/>
      <c r="J17" s="9"/>
      <c r="K17" s="9"/>
      <c r="L17" s="9"/>
      <c r="M17" s="9"/>
      <c r="N17" s="9"/>
      <c r="O17" s="9"/>
      <c r="P17" s="10"/>
    </row>
    <row r="18" spans="1:16" ht="14.5" x14ac:dyDescent="0.35">
      <c r="A18" s="3" t="s">
        <v>28</v>
      </c>
      <c r="B18" s="11" t="s">
        <v>27</v>
      </c>
      <c r="C18" s="19">
        <f>Exported_File!C10</f>
        <v>1.38</v>
      </c>
      <c r="D18" s="19" t="e">
        <f>#REF!</f>
        <v>#REF!</v>
      </c>
      <c r="E18" s="20">
        <f>Exported_File!D$10</f>
        <v>1.4</v>
      </c>
      <c r="F18" s="21">
        <f>Exported_File!E$10</f>
        <v>1.1399999999999999</v>
      </c>
      <c r="G18" s="19"/>
      <c r="H18" s="20">
        <f>Exported_File!F$10</f>
        <v>5.74</v>
      </c>
      <c r="I18" s="20">
        <f>Exported_File!G$10</f>
        <v>1.37</v>
      </c>
      <c r="J18" s="20">
        <f>Exported_File!H$10</f>
        <v>1.45</v>
      </c>
      <c r="K18" s="20">
        <f>Exported_File!I$10</f>
        <v>1.33</v>
      </c>
      <c r="L18" s="20">
        <f>Exported_File!J$10</f>
        <v>0.93</v>
      </c>
      <c r="M18" s="20">
        <f>Exported_File!K$10</f>
        <v>2.73</v>
      </c>
      <c r="N18" s="20">
        <f>Exported_File!L$10</f>
        <v>2.04</v>
      </c>
      <c r="O18" s="20">
        <f>Exported_File!M$10</f>
        <v>1.22</v>
      </c>
      <c r="P18" s="21">
        <f>Exported_File!N$10</f>
        <v>1.1499999999999999</v>
      </c>
    </row>
    <row r="19" spans="1:16" ht="14.5" x14ac:dyDescent="0.35">
      <c r="A19" s="3" t="s">
        <v>29</v>
      </c>
      <c r="B19" s="11" t="s">
        <v>27</v>
      </c>
      <c r="C19" s="19">
        <f>Exported_File!C11</f>
        <v>13.73</v>
      </c>
      <c r="D19" s="19" t="e">
        <f>#REF!</f>
        <v>#REF!</v>
      </c>
      <c r="E19" s="20">
        <f>Exported_File!D$11</f>
        <v>13.86</v>
      </c>
      <c r="F19" s="21">
        <f>Exported_File!E$11</f>
        <v>11.75</v>
      </c>
      <c r="G19" s="19"/>
      <c r="H19" s="20">
        <f>Exported_File!F$11</f>
        <v>44.38</v>
      </c>
      <c r="I19" s="20">
        <f>Exported_File!G$11</f>
        <v>15.47</v>
      </c>
      <c r="J19" s="20">
        <f>Exported_File!H$11</f>
        <v>12.96</v>
      </c>
      <c r="K19" s="20">
        <f>Exported_File!I$11</f>
        <v>12.05</v>
      </c>
      <c r="L19" s="20">
        <f>Exported_File!J$11</f>
        <v>11.35</v>
      </c>
      <c r="M19" s="20">
        <f>Exported_File!K$11</f>
        <v>30.49</v>
      </c>
      <c r="N19" s="20">
        <f>Exported_File!L$11</f>
        <v>13.39</v>
      </c>
      <c r="O19" s="20">
        <f>Exported_File!M$11</f>
        <v>10.64</v>
      </c>
      <c r="P19" s="21">
        <f>Exported_File!N$11</f>
        <v>11.7</v>
      </c>
    </row>
    <row r="20" spans="1:16" ht="14.5" x14ac:dyDescent="0.35">
      <c r="A20" s="3" t="s">
        <v>30</v>
      </c>
      <c r="B20" s="11" t="s">
        <v>27</v>
      </c>
      <c r="C20" s="19">
        <f>Exported_File!C12</f>
        <v>2.56</v>
      </c>
      <c r="D20" s="19" t="e">
        <f>#REF!</f>
        <v>#REF!</v>
      </c>
      <c r="E20" s="20">
        <f>Exported_File!D$12</f>
        <v>2.54</v>
      </c>
      <c r="F20" s="21">
        <f>Exported_File!E$12</f>
        <v>2.83</v>
      </c>
      <c r="G20" s="19"/>
      <c r="H20" s="20">
        <f>Exported_File!F$12</f>
        <v>9.6300000000000008</v>
      </c>
      <c r="I20" s="20">
        <f>Exported_File!G$12</f>
        <v>1.88</v>
      </c>
      <c r="J20" s="20">
        <f>Exported_File!H$12</f>
        <v>3.39</v>
      </c>
      <c r="K20" s="20">
        <f>Exported_File!I$12</f>
        <v>2.99</v>
      </c>
      <c r="L20" s="20">
        <f>Exported_File!J$12</f>
        <v>1.68</v>
      </c>
      <c r="M20" s="20">
        <f>Exported_File!K$12</f>
        <v>2.79</v>
      </c>
      <c r="N20" s="20">
        <f>Exported_File!L$12</f>
        <v>2.37</v>
      </c>
      <c r="O20" s="20">
        <f>Exported_File!M$12</f>
        <v>3.09</v>
      </c>
      <c r="P20" s="21">
        <f>Exported_File!N$12</f>
        <v>2.16</v>
      </c>
    </row>
    <row r="21" spans="1:16" ht="14.5" x14ac:dyDescent="0.35">
      <c r="A21" s="3" t="s">
        <v>31</v>
      </c>
      <c r="B21" s="11" t="s">
        <v>27</v>
      </c>
      <c r="C21" s="19">
        <f>Exported_File!C13</f>
        <v>9.9700000000000006</v>
      </c>
      <c r="D21" s="19" t="e">
        <f>#REF!</f>
        <v>#REF!</v>
      </c>
      <c r="E21" s="20">
        <f>Exported_File!D$13</f>
        <v>10</v>
      </c>
      <c r="F21" s="21">
        <f>Exported_File!E$13</f>
        <v>9.61</v>
      </c>
      <c r="G21" s="19"/>
      <c r="H21" s="20">
        <f>Exported_File!F$13</f>
        <v>13.25</v>
      </c>
      <c r="I21" s="20">
        <f>Exported_File!G$13</f>
        <v>8.81</v>
      </c>
      <c r="J21" s="20">
        <f>Exported_File!H$13</f>
        <v>10.92</v>
      </c>
      <c r="K21" s="20">
        <f>Exported_File!I$13</f>
        <v>10.88</v>
      </c>
      <c r="L21" s="20">
        <f>Exported_File!J$13</f>
        <v>8.1199999999999992</v>
      </c>
      <c r="M21" s="20">
        <f>Exported_File!K$13</f>
        <v>8.74</v>
      </c>
      <c r="N21" s="20">
        <f>Exported_File!L$13</f>
        <v>14.66</v>
      </c>
      <c r="O21" s="20">
        <f>Exported_File!M$13</f>
        <v>11.15</v>
      </c>
      <c r="P21" s="21">
        <f>Exported_File!N$13</f>
        <v>9.7899999999999991</v>
      </c>
    </row>
    <row r="22" spans="1:16" ht="14.5" x14ac:dyDescent="0.35">
      <c r="A22" s="3"/>
      <c r="B22" s="4"/>
      <c r="C22" s="8"/>
      <c r="D22" s="8"/>
      <c r="E22" s="9"/>
      <c r="F22" s="10"/>
      <c r="G22" s="8"/>
      <c r="H22" s="9"/>
      <c r="I22" s="9"/>
      <c r="J22" s="9"/>
      <c r="K22" s="9"/>
      <c r="L22" s="9"/>
      <c r="M22" s="9"/>
      <c r="N22" s="9"/>
      <c r="O22" s="9"/>
      <c r="P22" s="10"/>
    </row>
    <row r="23" spans="1:16" ht="16.5" x14ac:dyDescent="0.35">
      <c r="A23" s="3" t="s">
        <v>84</v>
      </c>
      <c r="B23" s="11" t="s">
        <v>27</v>
      </c>
      <c r="C23" s="19">
        <f>Exported_File!C14</f>
        <v>1.1357479934514767</v>
      </c>
      <c r="D23" s="19" t="e">
        <f>#REF!</f>
        <v>#REF!</v>
      </c>
      <c r="E23" s="20">
        <f>Exported_File!D$14</f>
        <v>1.0188201524474376</v>
      </c>
      <c r="F23" s="21">
        <f>Exported_File!E$14</f>
        <v>2.9293664237331662</v>
      </c>
      <c r="G23" s="19"/>
      <c r="H23" s="20">
        <f>Exported_File!F$14</f>
        <v>1.1764641192731013</v>
      </c>
      <c r="I23" s="20">
        <f>Exported_File!G$14</f>
        <v>1.0439154084548936</v>
      </c>
      <c r="J23" s="20">
        <f>Exported_File!H$14</f>
        <v>0.98221420153048677</v>
      </c>
      <c r="K23" s="20">
        <f>Exported_File!I$14</f>
        <v>1.0631238913064527</v>
      </c>
      <c r="L23" s="20">
        <f>Exported_File!J$14</f>
        <v>0.88765619915146476</v>
      </c>
      <c r="M23" s="20">
        <f>Exported_File!K$14</f>
        <v>0.34284755727164695</v>
      </c>
      <c r="N23" s="20">
        <f>Exported_File!L$14</f>
        <v>1.026498241431284</v>
      </c>
      <c r="O23" s="20">
        <f>Exported_File!M$14</f>
        <v>0.89430404199056923</v>
      </c>
      <c r="P23" s="21">
        <f>Exported_File!N$14</f>
        <v>1.3567232649417247</v>
      </c>
    </row>
    <row r="24" spans="1:16" ht="14.5" x14ac:dyDescent="0.35">
      <c r="A24" s="3" t="s">
        <v>32</v>
      </c>
      <c r="B24" s="11" t="s">
        <v>27</v>
      </c>
      <c r="C24" s="19">
        <f>Exported_File!C15</f>
        <v>1.61</v>
      </c>
      <c r="D24" s="19" t="e">
        <f>#REF!</f>
        <v>#REF!</v>
      </c>
      <c r="E24" s="20">
        <f>Exported_File!D$15</f>
        <v>1.39</v>
      </c>
      <c r="F24" s="21">
        <f>Exported_File!E$15</f>
        <v>3.95</v>
      </c>
      <c r="G24" s="19"/>
      <c r="H24" s="20">
        <f>Exported_File!F$15</f>
        <v>0.7</v>
      </c>
      <c r="I24" s="20">
        <f>Exported_File!G$15</f>
        <v>1.78</v>
      </c>
      <c r="J24" s="20">
        <f>Exported_File!H$15</f>
        <v>1.01</v>
      </c>
      <c r="K24" s="20">
        <f>Exported_File!I$15</f>
        <v>1.32</v>
      </c>
      <c r="L24" s="20">
        <f>Exported_File!J$15</f>
        <v>0.97</v>
      </c>
      <c r="M24" s="20">
        <f>Exported_File!K$15</f>
        <v>0.28999999999999998</v>
      </c>
      <c r="N24" s="20">
        <f>Exported_File!L$15</f>
        <v>1.22</v>
      </c>
      <c r="O24" s="20">
        <f>Exported_File!M$15</f>
        <v>0.94</v>
      </c>
      <c r="P24" s="21">
        <f>Exported_File!N$15</f>
        <v>2.4500000000000002</v>
      </c>
    </row>
    <row r="25" spans="1:16" ht="14.5" x14ac:dyDescent="0.35">
      <c r="A25" s="3" t="s">
        <v>33</v>
      </c>
      <c r="B25" s="11" t="s">
        <v>27</v>
      </c>
      <c r="C25" s="19">
        <f>Exported_File!C16</f>
        <v>0.90158479367377309</v>
      </c>
      <c r="D25" s="19" t="e">
        <f>(#REF! /#REF!) * 100</f>
        <v>#REF!</v>
      </c>
      <c r="E25" s="20">
        <f>Exported_File!D$16</f>
        <v>0.90012973935371632</v>
      </c>
      <c r="F25" s="21">
        <f>Exported_File!E$16</f>
        <v>0.96089871939087779</v>
      </c>
      <c r="G25" s="19"/>
      <c r="H25" s="20">
        <f>Exported_File!F$16</f>
        <v>0.37049047937728669</v>
      </c>
      <c r="I25" s="20">
        <f>Exported_File!G$16</f>
        <v>1.2844249783095827</v>
      </c>
      <c r="J25" s="20">
        <f>Exported_File!H$16</f>
        <v>0.87490830400414821</v>
      </c>
      <c r="K25" s="20">
        <f>Exported_File!I$16</f>
        <v>0.76889743846882508</v>
      </c>
      <c r="L25" s="20">
        <f>Exported_File!J$16</f>
        <v>0.85517914060130318</v>
      </c>
      <c r="M25" s="20">
        <f>Exported_File!K$16</f>
        <v>0.47054650128491998</v>
      </c>
      <c r="N25" s="20">
        <f>Exported_File!L$16</f>
        <v>0.70222728886610319</v>
      </c>
      <c r="O25" s="20">
        <f>Exported_File!M$16</f>
        <v>0.87951308255198923</v>
      </c>
      <c r="P25" s="21">
        <f>Exported_File!N$16</f>
        <v>0.99131671856009929</v>
      </c>
    </row>
    <row r="26" spans="1:16" ht="14.5" x14ac:dyDescent="0.35">
      <c r="A26" s="3" t="s">
        <v>34</v>
      </c>
      <c r="B26" s="11" t="s">
        <v>27</v>
      </c>
      <c r="C26" s="19">
        <f>Exported_File!C17</f>
        <v>0.81248745652812726</v>
      </c>
      <c r="D26" s="19" t="e">
        <f>(#REF! /#REF!) * 100</f>
        <v>#REF!</v>
      </c>
      <c r="E26" s="20">
        <f>Exported_File!D$17</f>
        <v>0.79027889322544309</v>
      </c>
      <c r="F26" s="21">
        <f>Exported_File!E$17</f>
        <v>1.0962546907413062</v>
      </c>
      <c r="G26" s="19"/>
      <c r="H26" s="20">
        <f>Exported_File!F$17</f>
        <v>1.2663894835129335</v>
      </c>
      <c r="I26" s="20">
        <f>Exported_File!G$17</f>
        <v>0.75468663833287175</v>
      </c>
      <c r="J26" s="20">
        <f>Exported_File!H$17</f>
        <v>0.42403235750925289</v>
      </c>
      <c r="K26" s="20">
        <f>Exported_File!I$17</f>
        <v>0.76756154994342352</v>
      </c>
      <c r="L26" s="20">
        <f>Exported_File!J$17</f>
        <v>0.12188654705930722</v>
      </c>
      <c r="M26" s="20">
        <f>Exported_File!K$17</f>
        <v>0.36534961108205199</v>
      </c>
      <c r="N26" s="20">
        <f>Exported_File!L$17</f>
        <v>0.51538515068056812</v>
      </c>
      <c r="O26" s="20">
        <f>Exported_File!M$17</f>
        <v>0.48176092101530343</v>
      </c>
      <c r="P26" s="21">
        <f>Exported_File!N$17</f>
        <v>0.69121618098208748</v>
      </c>
    </row>
    <row r="27" spans="1:16" ht="16.5" x14ac:dyDescent="0.35">
      <c r="A27" s="3" t="s">
        <v>85</v>
      </c>
      <c r="B27" s="11" t="s">
        <v>27</v>
      </c>
      <c r="C27" s="19">
        <f>Exported_File!C18</f>
        <v>174.22</v>
      </c>
      <c r="D27" s="19" t="e">
        <f>#REF!</f>
        <v>#REF!</v>
      </c>
      <c r="E27" s="20">
        <f>Exported_File!D$18</f>
        <v>191.83</v>
      </c>
      <c r="F27" s="21">
        <f>Exported_File!E$18</f>
        <v>80.28</v>
      </c>
      <c r="G27" s="19"/>
      <c r="H27" s="20">
        <f>Exported_File!F$18</f>
        <v>800.27</v>
      </c>
      <c r="I27" s="20">
        <f>Exported_File!G$18</f>
        <v>232.53</v>
      </c>
      <c r="J27" s="20">
        <f>Exported_File!H$18</f>
        <v>150.19999999999999</v>
      </c>
      <c r="K27" s="20">
        <f>Exported_File!I$18</f>
        <v>135.65</v>
      </c>
      <c r="L27" s="20">
        <f>Exported_File!J$18</f>
        <v>86.47</v>
      </c>
      <c r="M27" s="20">
        <f>Exported_File!K$18</f>
        <v>438.02</v>
      </c>
      <c r="N27" s="20">
        <f>Exported_File!L$18</f>
        <v>159.52000000000001</v>
      </c>
      <c r="O27" s="20">
        <f>Exported_File!M$18</f>
        <v>143.49</v>
      </c>
      <c r="P27" s="21">
        <f>Exported_File!N$18</f>
        <v>136.47999999999999</v>
      </c>
    </row>
    <row r="28" spans="1:16" ht="14.5" x14ac:dyDescent="0.35">
      <c r="A28" s="3"/>
      <c r="B28" s="4"/>
      <c r="C28" s="8"/>
      <c r="D28" s="8"/>
      <c r="E28" s="9"/>
      <c r="F28" s="10"/>
      <c r="G28" s="8"/>
      <c r="H28" s="9"/>
      <c r="I28" s="9"/>
      <c r="J28" s="9"/>
      <c r="K28" s="9"/>
      <c r="L28" s="9"/>
      <c r="M28" s="9"/>
      <c r="N28" s="9"/>
      <c r="O28" s="9"/>
      <c r="P28" s="10"/>
    </row>
    <row r="29" spans="1:16" ht="14.5" x14ac:dyDescent="0.35">
      <c r="A29" s="3" t="s">
        <v>35</v>
      </c>
      <c r="B29" s="11" t="s">
        <v>27</v>
      </c>
      <c r="C29" s="19">
        <f>Exported_File!C19</f>
        <v>0.34</v>
      </c>
      <c r="D29" s="19" t="e">
        <f>#REF!</f>
        <v>#REF!</v>
      </c>
      <c r="E29" s="20">
        <f>Exported_File!D$19</f>
        <v>0.33</v>
      </c>
      <c r="F29" s="21">
        <f>Exported_File!E$19</f>
        <v>0.49</v>
      </c>
      <c r="G29" s="19"/>
      <c r="H29" s="20">
        <f>Exported_File!F$19</f>
        <v>2.66</v>
      </c>
      <c r="I29" s="20">
        <f>Exported_File!G$19</f>
        <v>0.55000000000000004</v>
      </c>
      <c r="J29" s="20">
        <f>Exported_File!H$19</f>
        <v>0.01</v>
      </c>
      <c r="K29" s="20">
        <f>Exported_File!I$19</f>
        <v>0.15</v>
      </c>
      <c r="L29" s="20">
        <f>Exported_File!J$19</f>
        <v>0.02</v>
      </c>
      <c r="M29" s="20">
        <f>Exported_File!K$19</f>
        <v>0.27</v>
      </c>
      <c r="N29" s="20">
        <f>Exported_File!L$19</f>
        <v>0.05</v>
      </c>
      <c r="O29" s="20">
        <f>Exported_File!M$19</f>
        <v>0.04</v>
      </c>
      <c r="P29" s="21">
        <f>Exported_File!N$19</f>
        <v>0.3</v>
      </c>
    </row>
    <row r="30" spans="1:16" ht="14.5" x14ac:dyDescent="0.35">
      <c r="A30" s="3" t="s">
        <v>36</v>
      </c>
      <c r="B30" s="11" t="s">
        <v>27</v>
      </c>
      <c r="C30" s="19">
        <f>Exported_File!C20</f>
        <v>0.01</v>
      </c>
      <c r="D30" s="19" t="e">
        <f>#REF!</f>
        <v>#REF!</v>
      </c>
      <c r="E30" s="20">
        <f>Exported_File!D$20</f>
        <v>0.01</v>
      </c>
      <c r="F30" s="21">
        <f>Exported_File!E$20</f>
        <v>0.01</v>
      </c>
      <c r="G30" s="19"/>
      <c r="H30" s="20">
        <f>Exported_File!F$20</f>
        <v>0.04</v>
      </c>
      <c r="I30" s="20">
        <f>Exported_File!G$20</f>
        <v>-0.05</v>
      </c>
      <c r="J30" s="20">
        <f>Exported_File!H$20</f>
        <v>0.01</v>
      </c>
      <c r="K30" s="20">
        <f>Exported_File!I$20</f>
        <v>0.03</v>
      </c>
      <c r="L30" s="20">
        <f>Exported_File!J$20</f>
        <v>0</v>
      </c>
      <c r="M30" s="20">
        <f>Exported_File!K$20</f>
        <v>0.01</v>
      </c>
      <c r="N30" s="20">
        <f>Exported_File!L$20</f>
        <v>-7.0000000000000007E-2</v>
      </c>
      <c r="O30" s="20">
        <f>Exported_File!M$20</f>
        <v>0.01</v>
      </c>
      <c r="P30" s="21">
        <f>Exported_File!N$20</f>
        <v>0</v>
      </c>
    </row>
    <row r="31" spans="1:16" ht="14.5" x14ac:dyDescent="0.35">
      <c r="A31" s="3" t="s">
        <v>37</v>
      </c>
      <c r="B31" s="11" t="s">
        <v>27</v>
      </c>
      <c r="C31" s="19">
        <f>Exported_File!C21</f>
        <v>0.26049778578313537</v>
      </c>
      <c r="D31" s="19" t="e">
        <f>(#REF! /#REF!) * 100 * 4</f>
        <v>#REF!</v>
      </c>
      <c r="E31" s="20">
        <f>Exported_File!D$21</f>
        <v>0.25725916631082268</v>
      </c>
      <c r="F31" s="21">
        <f>Exported_File!E$21</f>
        <v>0.39535035302509486</v>
      </c>
      <c r="G31" s="19"/>
      <c r="H31" s="20">
        <f>Exported_File!F$21</f>
        <v>1.0646644600262851</v>
      </c>
      <c r="I31" s="20">
        <f>Exported_File!G$21</f>
        <v>0.44891298832239912</v>
      </c>
      <c r="J31" s="20">
        <f>Exported_File!H$21</f>
        <v>3.2870954673211356E-2</v>
      </c>
      <c r="K31" s="20">
        <f>Exported_File!I$21</f>
        <v>0.23377340867313454</v>
      </c>
      <c r="L31" s="20">
        <f>Exported_File!J$21</f>
        <v>4.7316993938979458E-2</v>
      </c>
      <c r="M31" s="20">
        <f>Exported_File!K$21</f>
        <v>7.5309669484688044E-3</v>
      </c>
      <c r="N31" s="20">
        <f>Exported_File!L$21</f>
        <v>-0.18291174670954136</v>
      </c>
      <c r="O31" s="20">
        <f>Exported_File!M$21</f>
        <v>9.5594831059466506E-2</v>
      </c>
      <c r="P31" s="21">
        <f>Exported_File!N$21</f>
        <v>0.19116800491528943</v>
      </c>
    </row>
    <row r="32" spans="1:16" ht="14.5" x14ac:dyDescent="0.35">
      <c r="A32" s="3" t="s">
        <v>38</v>
      </c>
      <c r="B32" s="11" t="s">
        <v>27</v>
      </c>
      <c r="C32" s="19">
        <f>Exported_File!C22</f>
        <v>1.65</v>
      </c>
      <c r="D32" s="19" t="e">
        <f>#REF!</f>
        <v>#REF!</v>
      </c>
      <c r="E32" s="20">
        <f>Exported_File!D$22</f>
        <v>1.59</v>
      </c>
      <c r="F32" s="21">
        <f>Exported_File!E$22</f>
        <v>2.39</v>
      </c>
      <c r="G32" s="19"/>
      <c r="H32" s="20">
        <f>Exported_File!F$22</f>
        <v>2.84</v>
      </c>
      <c r="I32" s="20">
        <f>Exported_File!G$22</f>
        <v>2.2799999999999998</v>
      </c>
      <c r="J32" s="20">
        <f>Exported_File!H$22</f>
        <v>0.22</v>
      </c>
      <c r="K32" s="20">
        <f>Exported_File!I$22</f>
        <v>0.81</v>
      </c>
      <c r="L32" s="20">
        <f>Exported_File!J$22</f>
        <v>0.44</v>
      </c>
      <c r="M32" s="20">
        <f>Exported_File!K$22</f>
        <v>0.4</v>
      </c>
      <c r="N32" s="20">
        <f>Exported_File!L$22</f>
        <v>0.8</v>
      </c>
      <c r="O32" s="20">
        <f>Exported_File!M$22</f>
        <v>0.16</v>
      </c>
      <c r="P32" s="21">
        <f>Exported_File!N$22</f>
        <v>1.26</v>
      </c>
    </row>
    <row r="33" spans="1:16" ht="14.5" x14ac:dyDescent="0.35">
      <c r="A33" s="3"/>
      <c r="B33" s="4"/>
      <c r="C33" s="8"/>
      <c r="D33" s="8"/>
      <c r="E33" s="9"/>
      <c r="F33" s="10"/>
      <c r="G33" s="8"/>
      <c r="H33" s="9"/>
      <c r="I33" s="9"/>
      <c r="J33" s="9"/>
      <c r="K33" s="9"/>
      <c r="L33" s="9"/>
      <c r="M33" s="9"/>
      <c r="N33" s="9"/>
      <c r="O33" s="9"/>
      <c r="P33" s="10"/>
    </row>
    <row r="34" spans="1:16" ht="14.5" x14ac:dyDescent="0.35">
      <c r="A34" s="22" t="s">
        <v>92</v>
      </c>
      <c r="B34" s="23"/>
      <c r="C34" s="8"/>
      <c r="D34" s="8"/>
      <c r="E34" s="9"/>
      <c r="F34" s="10"/>
      <c r="G34" s="8"/>
      <c r="H34" s="9"/>
      <c r="I34" s="9"/>
      <c r="J34" s="9"/>
      <c r="K34" s="9"/>
      <c r="L34" s="9"/>
      <c r="M34" s="9"/>
      <c r="N34" s="9"/>
      <c r="O34" s="9"/>
      <c r="P34" s="10"/>
    </row>
    <row r="35" spans="1:16" ht="14.5" x14ac:dyDescent="0.35">
      <c r="A35" s="3"/>
      <c r="B35" s="4"/>
      <c r="C35" s="8"/>
      <c r="D35" s="8"/>
      <c r="E35" s="9"/>
      <c r="F35" s="10"/>
      <c r="G35" s="8"/>
      <c r="H35" s="9"/>
      <c r="I35" s="9"/>
      <c r="J35" s="9"/>
      <c r="K35" s="9"/>
      <c r="L35" s="9"/>
      <c r="M35" s="9"/>
      <c r="N35" s="9"/>
      <c r="O35" s="9"/>
      <c r="P35" s="10"/>
    </row>
    <row r="36" spans="1:16" ht="14.5" x14ac:dyDescent="0.35">
      <c r="A36" s="3" t="s">
        <v>19</v>
      </c>
      <c r="B36" s="4"/>
      <c r="C36" s="8">
        <f>Exported_File!C24</f>
        <v>5116</v>
      </c>
      <c r="D36" s="8"/>
      <c r="E36" s="9">
        <f>Exported_File!D$24</f>
        <v>4464</v>
      </c>
      <c r="F36" s="10">
        <f>Exported_File!E$24</f>
        <v>652</v>
      </c>
      <c r="G36" s="8"/>
      <c r="H36" s="9">
        <f>Exported_File!F$24</f>
        <v>11</v>
      </c>
      <c r="I36" s="9">
        <f>Exported_File!G$24</f>
        <v>5</v>
      </c>
      <c r="J36" s="9">
        <f>Exported_File!H$24</f>
        <v>1261</v>
      </c>
      <c r="K36" s="9">
        <f>Exported_File!I$24</f>
        <v>2706</v>
      </c>
      <c r="L36" s="9">
        <f>Exported_File!J$24</f>
        <v>384</v>
      </c>
      <c r="M36" s="9">
        <f>Exported_File!K$24</f>
        <v>50</v>
      </c>
      <c r="N36" s="9">
        <f>Exported_File!L$24</f>
        <v>214</v>
      </c>
      <c r="O36" s="9">
        <f>Exported_File!M$24</f>
        <v>428</v>
      </c>
      <c r="P36" s="10">
        <f>Exported_File!N$24</f>
        <v>57</v>
      </c>
    </row>
    <row r="37" spans="1:16" ht="14.5" x14ac:dyDescent="0.35">
      <c r="A37" s="3" t="s">
        <v>20</v>
      </c>
      <c r="B37" s="4"/>
      <c r="C37" s="8">
        <f>Exported_File!C25</f>
        <v>3303</v>
      </c>
      <c r="D37" s="8"/>
      <c r="E37" s="9">
        <f>Exported_File!D$25</f>
        <v>2980</v>
      </c>
      <c r="F37" s="10">
        <f>Exported_File!E$25</f>
        <v>323</v>
      </c>
      <c r="G37" s="8"/>
      <c r="H37" s="9">
        <f>Exported_File!F$25</f>
        <v>6</v>
      </c>
      <c r="I37" s="9">
        <f>Exported_File!G$25</f>
        <v>0</v>
      </c>
      <c r="J37" s="9">
        <f>Exported_File!H$25</f>
        <v>902</v>
      </c>
      <c r="K37" s="9">
        <f>Exported_File!I$25</f>
        <v>1760</v>
      </c>
      <c r="L37" s="9">
        <f>Exported_File!J$25</f>
        <v>192</v>
      </c>
      <c r="M37" s="9">
        <f>Exported_File!K$25</f>
        <v>34</v>
      </c>
      <c r="N37" s="9">
        <f>Exported_File!L$25</f>
        <v>126</v>
      </c>
      <c r="O37" s="9">
        <f>Exported_File!M$25</f>
        <v>267</v>
      </c>
      <c r="P37" s="10">
        <f>Exported_File!N$25</f>
        <v>16</v>
      </c>
    </row>
    <row r="38" spans="1:16" ht="14.5" x14ac:dyDescent="0.35">
      <c r="A38" s="3"/>
      <c r="B38" s="4"/>
      <c r="C38" s="8"/>
      <c r="D38" s="8"/>
      <c r="E38" s="9"/>
      <c r="F38" s="10"/>
      <c r="G38" s="8"/>
      <c r="H38" s="9"/>
      <c r="I38" s="9"/>
      <c r="J38" s="9"/>
      <c r="K38" s="9"/>
      <c r="L38" s="9"/>
      <c r="M38" s="9"/>
      <c r="N38" s="9"/>
      <c r="O38" s="9"/>
      <c r="P38" s="10"/>
    </row>
    <row r="39" spans="1:16" ht="14.5" x14ac:dyDescent="0.35">
      <c r="A39" s="3" t="s">
        <v>21</v>
      </c>
      <c r="B39" s="11" t="s">
        <v>22</v>
      </c>
      <c r="C39" s="8">
        <f>Exported_File!C26</f>
        <v>20253.734149</v>
      </c>
      <c r="D39" s="8"/>
      <c r="E39" s="9">
        <f>Exported_File!D$26</f>
        <v>19019.126591</v>
      </c>
      <c r="F39" s="10">
        <f>Exported_File!E$26</f>
        <v>1234.6075579999999</v>
      </c>
      <c r="G39" s="8"/>
      <c r="H39" s="9">
        <f>Exported_File!F$26</f>
        <v>503.80864600000001</v>
      </c>
      <c r="I39" s="9">
        <f>Exported_File!G$26</f>
        <v>5231.0685290000001</v>
      </c>
      <c r="J39" s="9">
        <f>Exported_File!H$26</f>
        <v>279.09536200000002</v>
      </c>
      <c r="K39" s="9">
        <f>Exported_File!I$26</f>
        <v>7548.6482539999997</v>
      </c>
      <c r="L39" s="9">
        <f>Exported_File!J$26</f>
        <v>388.04658499999999</v>
      </c>
      <c r="M39" s="9">
        <f>Exported_File!K$26</f>
        <v>154.582393</v>
      </c>
      <c r="N39" s="9">
        <f>Exported_File!L$26</f>
        <v>37.002248999999999</v>
      </c>
      <c r="O39" s="9">
        <f>Exported_File!M$26</f>
        <v>78.806168</v>
      </c>
      <c r="P39" s="10">
        <f>Exported_File!N$26</f>
        <v>6032.6759629999997</v>
      </c>
    </row>
    <row r="40" spans="1:16" ht="14.5" x14ac:dyDescent="0.35">
      <c r="A40" s="3" t="s">
        <v>23</v>
      </c>
      <c r="B40" s="11" t="s">
        <v>22</v>
      </c>
      <c r="C40" s="8">
        <f>Exported_File!C27</f>
        <v>10961.218088</v>
      </c>
      <c r="D40" s="8"/>
      <c r="E40" s="9">
        <f>Exported_File!D$27</f>
        <v>10313.350788</v>
      </c>
      <c r="F40" s="10">
        <f>Exported_File!E$27</f>
        <v>647.8673</v>
      </c>
      <c r="G40" s="8"/>
      <c r="H40" s="9">
        <f>Exported_File!F$27</f>
        <v>408.65803599999998</v>
      </c>
      <c r="I40" s="9">
        <f>Exported_File!G$27</f>
        <v>1817.1097400000001</v>
      </c>
      <c r="J40" s="9">
        <f>Exported_File!H$27</f>
        <v>186.724796</v>
      </c>
      <c r="K40" s="9">
        <f>Exported_File!I$27</f>
        <v>5226.6797980000001</v>
      </c>
      <c r="L40" s="9">
        <f>Exported_File!J$27</f>
        <v>229.06234799999999</v>
      </c>
      <c r="M40" s="9">
        <f>Exported_File!K$27</f>
        <v>104.34802500000001</v>
      </c>
      <c r="N40" s="9">
        <f>Exported_File!L$27</f>
        <v>9.6803419999999996</v>
      </c>
      <c r="O40" s="9">
        <f>Exported_File!M$27</f>
        <v>45.318689999999997</v>
      </c>
      <c r="P40" s="10">
        <f>Exported_File!N$27</f>
        <v>2933.636313</v>
      </c>
    </row>
    <row r="41" spans="1:16" ht="14.5" x14ac:dyDescent="0.35">
      <c r="A41" s="3" t="s">
        <v>24</v>
      </c>
      <c r="B41" s="11" t="s">
        <v>22</v>
      </c>
      <c r="C41" s="8">
        <f>Exported_File!C28</f>
        <v>14305.862816999999</v>
      </c>
      <c r="D41" s="8"/>
      <c r="E41" s="9">
        <f>Exported_File!D$28</f>
        <v>13318.629053000001</v>
      </c>
      <c r="F41" s="10">
        <f>Exported_File!E$28</f>
        <v>987.23376399999995</v>
      </c>
      <c r="G41" s="8"/>
      <c r="H41" s="9">
        <f>Exported_File!F$28</f>
        <v>336.23493300000001</v>
      </c>
      <c r="I41" s="9">
        <f>Exported_File!G$28</f>
        <v>2599.6928480000001</v>
      </c>
      <c r="J41" s="9">
        <f>Exported_File!H$28</f>
        <v>231.511009</v>
      </c>
      <c r="K41" s="9">
        <f>Exported_File!I$28</f>
        <v>5814.1733379999996</v>
      </c>
      <c r="L41" s="9">
        <f>Exported_File!J$28</f>
        <v>302.28959200000003</v>
      </c>
      <c r="M41" s="9">
        <f>Exported_File!K$28</f>
        <v>128.61613199999999</v>
      </c>
      <c r="N41" s="9">
        <f>Exported_File!L$28</f>
        <v>29.027538</v>
      </c>
      <c r="O41" s="9">
        <f>Exported_File!M$28</f>
        <v>66.373058</v>
      </c>
      <c r="P41" s="10">
        <f>Exported_File!N$28</f>
        <v>4797.9443689999998</v>
      </c>
    </row>
    <row r="42" spans="1:16" ht="14.5" x14ac:dyDescent="0.35">
      <c r="A42" s="12" t="s">
        <v>25</v>
      </c>
      <c r="B42" s="11" t="s">
        <v>22</v>
      </c>
      <c r="C42" s="13">
        <f>Exported_File!C29</f>
        <v>18.490756999999999</v>
      </c>
      <c r="D42" s="13"/>
      <c r="E42" s="14">
        <f>Exported_File!D$29</f>
        <v>16.655398999999999</v>
      </c>
      <c r="F42" s="15">
        <f>Exported_File!E$29</f>
        <v>1.835358</v>
      </c>
      <c r="G42" s="13"/>
      <c r="H42" s="14">
        <f>Exported_File!F$29</f>
        <v>0.13683000000000001</v>
      </c>
      <c r="I42" s="14">
        <f>Exported_File!G$29</f>
        <v>5.3579929999999996</v>
      </c>
      <c r="J42" s="14">
        <f>Exported_File!H$29</f>
        <v>0.88723399999999997</v>
      </c>
      <c r="K42" s="14">
        <f>Exported_File!I$29</f>
        <v>4.0958990000000002</v>
      </c>
      <c r="L42" s="14">
        <f>Exported_File!J$29</f>
        <v>0.137543</v>
      </c>
      <c r="M42" s="14">
        <f>Exported_File!K$29</f>
        <v>0.66259599999999996</v>
      </c>
      <c r="N42" s="14">
        <f>Exported_File!L$29</f>
        <v>0.23922299999999999</v>
      </c>
      <c r="O42" s="14">
        <f>Exported_File!M$29</f>
        <v>0.18135499999999999</v>
      </c>
      <c r="P42" s="15">
        <f>Exported_File!N$29</f>
        <v>6.792084</v>
      </c>
    </row>
    <row r="43" spans="1:16" ht="14.5" x14ac:dyDescent="0.35">
      <c r="A43" s="3" t="s">
        <v>26</v>
      </c>
      <c r="B43" s="11" t="s">
        <v>27</v>
      </c>
      <c r="C43" s="16">
        <f>Exported_File!C30</f>
        <v>92.611415168100081</v>
      </c>
      <c r="D43" s="16"/>
      <c r="E43" s="17">
        <f>Exported_File!D$30</f>
        <v>94.242831541218635</v>
      </c>
      <c r="F43" s="18">
        <f>Exported_File!E$30</f>
        <v>81.441717791411037</v>
      </c>
      <c r="G43" s="16"/>
      <c r="H43" s="17">
        <f>Exported_File!F$30</f>
        <v>72.727272727272734</v>
      </c>
      <c r="I43" s="17">
        <f>Exported_File!G$30</f>
        <v>100</v>
      </c>
      <c r="J43" s="17">
        <f>Exported_File!H$30</f>
        <v>96.907216494845358</v>
      </c>
      <c r="K43" s="17">
        <f>Exported_File!I$30</f>
        <v>92.239467849223942</v>
      </c>
      <c r="L43" s="17">
        <f>Exported_File!J$30</f>
        <v>83.333333333333343</v>
      </c>
      <c r="M43" s="17">
        <f>Exported_File!K$30</f>
        <v>90</v>
      </c>
      <c r="N43" s="17">
        <f>Exported_File!L$30</f>
        <v>88.785046728971963</v>
      </c>
      <c r="O43" s="17">
        <f>Exported_File!M$30</f>
        <v>93.925233644859816</v>
      </c>
      <c r="P43" s="18">
        <f>Exported_File!N$30</f>
        <v>87.719298245614027</v>
      </c>
    </row>
    <row r="44" spans="1:16" ht="14.5" x14ac:dyDescent="0.35">
      <c r="A44" s="3"/>
      <c r="B44" s="4"/>
      <c r="C44" s="8"/>
      <c r="D44" s="8"/>
      <c r="E44" s="9"/>
      <c r="F44" s="10"/>
      <c r="G44" s="8"/>
      <c r="H44" s="9"/>
      <c r="I44" s="9"/>
      <c r="J44" s="9"/>
      <c r="K44" s="9"/>
      <c r="L44" s="9"/>
      <c r="M44" s="9"/>
      <c r="N44" s="9"/>
      <c r="O44" s="9"/>
      <c r="P44" s="10"/>
    </row>
    <row r="45" spans="1:16" ht="14.5" x14ac:dyDescent="0.35">
      <c r="A45" s="3" t="s">
        <v>28</v>
      </c>
      <c r="B45" s="11" t="s">
        <v>27</v>
      </c>
      <c r="C45" s="19">
        <f>Exported_File!C31</f>
        <v>0.38</v>
      </c>
      <c r="D45" s="19"/>
      <c r="E45" s="20">
        <f>Exported_File!D$31</f>
        <v>0.37</v>
      </c>
      <c r="F45" s="21">
        <f>Exported_File!E$31</f>
        <v>0.62</v>
      </c>
      <c r="G45" s="19"/>
      <c r="H45" s="20">
        <f>Exported_File!F$31</f>
        <v>0.11</v>
      </c>
      <c r="I45" s="20">
        <f>Exported_File!G$31</f>
        <v>0.44</v>
      </c>
      <c r="J45" s="20">
        <f>Exported_File!H$31</f>
        <v>1.28</v>
      </c>
      <c r="K45" s="20">
        <f>Exported_File!I$31</f>
        <v>0.22</v>
      </c>
      <c r="L45" s="20">
        <f>Exported_File!J$31</f>
        <v>0.15</v>
      </c>
      <c r="M45" s="20">
        <f>Exported_File!K$31</f>
        <v>1.79</v>
      </c>
      <c r="N45" s="20">
        <f>Exported_File!L$31</f>
        <v>2.63</v>
      </c>
      <c r="O45" s="20">
        <f>Exported_File!M$31</f>
        <v>0.93</v>
      </c>
      <c r="P45" s="21">
        <f>Exported_File!N$31</f>
        <v>0.47</v>
      </c>
    </row>
    <row r="46" spans="1:16" ht="14.5" x14ac:dyDescent="0.35">
      <c r="A46" s="3" t="s">
        <v>29</v>
      </c>
      <c r="B46" s="11" t="s">
        <v>27</v>
      </c>
      <c r="C46" s="19">
        <f>Exported_File!C32</f>
        <v>3.5</v>
      </c>
      <c r="D46" s="19"/>
      <c r="E46" s="20">
        <f>Exported_File!D$32</f>
        <v>3.35</v>
      </c>
      <c r="F46" s="21">
        <f>Exported_File!E$32</f>
        <v>5.87</v>
      </c>
      <c r="G46" s="19"/>
      <c r="H46" s="20">
        <f>Exported_File!F$32</f>
        <v>0.89</v>
      </c>
      <c r="I46" s="20">
        <f>Exported_File!G$32</f>
        <v>4.68</v>
      </c>
      <c r="J46" s="20">
        <f>Exported_File!H$32</f>
        <v>10.78</v>
      </c>
      <c r="K46" s="20">
        <f>Exported_File!I$32</f>
        <v>1.87</v>
      </c>
      <c r="L46" s="20">
        <f>Exported_File!J$32</f>
        <v>1.46</v>
      </c>
      <c r="M46" s="20">
        <f>Exported_File!K$32</f>
        <v>17.39</v>
      </c>
      <c r="N46" s="20">
        <f>Exported_File!L$32</f>
        <v>14.57</v>
      </c>
      <c r="O46" s="20">
        <f>Exported_File!M$32</f>
        <v>7.3</v>
      </c>
      <c r="P46" s="21">
        <f>Exported_File!N$32</f>
        <v>4.42</v>
      </c>
    </row>
    <row r="47" spans="1:16" ht="14.5" x14ac:dyDescent="0.35">
      <c r="A47" s="3" t="s">
        <v>30</v>
      </c>
      <c r="B47" s="11" t="s">
        <v>27</v>
      </c>
      <c r="C47" s="19">
        <f>Exported_File!C33</f>
        <v>3.13</v>
      </c>
      <c r="D47" s="19"/>
      <c r="E47" s="20">
        <f>Exported_File!D$33</f>
        <v>3.1</v>
      </c>
      <c r="F47" s="21">
        <f>Exported_File!E$33</f>
        <v>3.56</v>
      </c>
      <c r="G47" s="19"/>
      <c r="H47" s="20">
        <f>Exported_File!F$33</f>
        <v>10.66</v>
      </c>
      <c r="I47" s="20">
        <f>Exported_File!G$33</f>
        <v>2.54</v>
      </c>
      <c r="J47" s="20">
        <f>Exported_File!H$33</f>
        <v>3.69</v>
      </c>
      <c r="K47" s="20">
        <f>Exported_File!I$33</f>
        <v>3.29</v>
      </c>
      <c r="L47" s="20">
        <f>Exported_File!J$33</f>
        <v>2.61</v>
      </c>
      <c r="M47" s="20">
        <f>Exported_File!K$33</f>
        <v>3.3</v>
      </c>
      <c r="N47" s="20">
        <f>Exported_File!L$33</f>
        <v>2.8</v>
      </c>
      <c r="O47" s="20">
        <f>Exported_File!M$33</f>
        <v>3.57</v>
      </c>
      <c r="P47" s="21">
        <f>Exported_File!N$33</f>
        <v>2.71</v>
      </c>
    </row>
    <row r="48" spans="1:16" ht="14.5" x14ac:dyDescent="0.35">
      <c r="A48" s="3" t="s">
        <v>31</v>
      </c>
      <c r="B48" s="11" t="s">
        <v>27</v>
      </c>
      <c r="C48" s="19">
        <f>Exported_File!C34</f>
        <v>10.44</v>
      </c>
      <c r="D48" s="19"/>
      <c r="E48" s="20">
        <f>Exported_File!D$34</f>
        <v>10.46</v>
      </c>
      <c r="F48" s="21">
        <f>Exported_File!E$34</f>
        <v>10.25</v>
      </c>
      <c r="G48" s="19"/>
      <c r="H48" s="20">
        <f>Exported_File!F$34</f>
        <v>11.51</v>
      </c>
      <c r="I48" s="20">
        <f>Exported_File!G$34</f>
        <v>8.77</v>
      </c>
      <c r="J48" s="20">
        <f>Exported_File!H$34</f>
        <v>11.85</v>
      </c>
      <c r="K48" s="20">
        <f>Exported_File!I$34</f>
        <v>11.63</v>
      </c>
      <c r="L48" s="20">
        <f>Exported_File!J$34</f>
        <v>9.66</v>
      </c>
      <c r="M48" s="20">
        <f>Exported_File!K$34</f>
        <v>9.61</v>
      </c>
      <c r="N48" s="20">
        <f>Exported_File!L$34</f>
        <v>17.77</v>
      </c>
      <c r="O48" s="20">
        <f>Exported_File!M$34</f>
        <v>12.65</v>
      </c>
      <c r="P48" s="21">
        <f>Exported_File!N$34</f>
        <v>10.26</v>
      </c>
    </row>
    <row r="49" spans="1:16" ht="14.5" x14ac:dyDescent="0.35">
      <c r="A49" s="3"/>
      <c r="B49" s="4"/>
      <c r="C49" s="8"/>
      <c r="D49" s="8"/>
      <c r="E49" s="9"/>
      <c r="F49" s="10"/>
      <c r="G49" s="8"/>
      <c r="H49" s="9"/>
      <c r="I49" s="9"/>
      <c r="J49" s="9"/>
      <c r="K49" s="9"/>
      <c r="L49" s="9"/>
      <c r="M49" s="9"/>
      <c r="N49" s="9"/>
      <c r="O49" s="9"/>
      <c r="P49" s="10"/>
    </row>
    <row r="50" spans="1:16" ht="16.5" x14ac:dyDescent="0.35">
      <c r="A50" s="3" t="s">
        <v>84</v>
      </c>
      <c r="B50" s="11" t="s">
        <v>27</v>
      </c>
      <c r="C50" s="19">
        <f>Exported_File!C35</f>
        <v>0.93392749027842392</v>
      </c>
      <c r="D50" s="19"/>
      <c r="E50" s="20">
        <f>Exported_File!D$35</f>
        <v>0.88025556965503104</v>
      </c>
      <c r="F50" s="21">
        <f>Exported_File!E$35</f>
        <v>1.7883388694932962</v>
      </c>
      <c r="G50" s="19"/>
      <c r="H50" s="20">
        <f>Exported_File!F$35</f>
        <v>1.7158201680389813</v>
      </c>
      <c r="I50" s="20">
        <f>Exported_File!G$35</f>
        <v>0.79507484331431055</v>
      </c>
      <c r="J50" s="20">
        <f>Exported_File!H$35</f>
        <v>1.2507088008683682</v>
      </c>
      <c r="K50" s="20">
        <f>Exported_File!I$35</f>
        <v>0.84242400034193288</v>
      </c>
      <c r="L50" s="20">
        <f>Exported_File!J$35</f>
        <v>1.9300148647474595</v>
      </c>
      <c r="M50" s="20">
        <f>Exported_File!K$35</f>
        <v>0.60098939996984413</v>
      </c>
      <c r="N50" s="20">
        <f>Exported_File!L$35</f>
        <v>1.2574875891635291</v>
      </c>
      <c r="O50" s="20">
        <f>Exported_File!M$35</f>
        <v>0.94328712436515949</v>
      </c>
      <c r="P50" s="21">
        <f>Exported_File!N$35</f>
        <v>0.98677449644340065</v>
      </c>
    </row>
    <row r="51" spans="1:16" ht="14.5" x14ac:dyDescent="0.35">
      <c r="A51" s="12" t="s">
        <v>32</v>
      </c>
      <c r="B51" s="11" t="s">
        <v>27</v>
      </c>
      <c r="C51" s="19">
        <f>Exported_File!C36</f>
        <v>1.1599999999999999</v>
      </c>
      <c r="D51" s="19"/>
      <c r="E51" s="20">
        <f>Exported_File!D$36</f>
        <v>1.08</v>
      </c>
      <c r="F51" s="21">
        <f>Exported_File!E$36</f>
        <v>2.0499999999999998</v>
      </c>
      <c r="G51" s="19"/>
      <c r="H51" s="20">
        <f>Exported_File!F$36</f>
        <v>0.56999999999999995</v>
      </c>
      <c r="I51" s="20">
        <f>Exported_File!G$36</f>
        <v>1.1499999999999999</v>
      </c>
      <c r="J51" s="20">
        <f>Exported_File!H$36</f>
        <v>1.22</v>
      </c>
      <c r="K51" s="20">
        <f>Exported_File!I$36</f>
        <v>0.9</v>
      </c>
      <c r="L51" s="20">
        <f>Exported_File!J$36</f>
        <v>2.12</v>
      </c>
      <c r="M51" s="20">
        <f>Exported_File!K$36</f>
        <v>0.5</v>
      </c>
      <c r="N51" s="20">
        <f>Exported_File!L$36</f>
        <v>1.3</v>
      </c>
      <c r="O51" s="20">
        <f>Exported_File!M$36</f>
        <v>1.02</v>
      </c>
      <c r="P51" s="21">
        <f>Exported_File!N$36</f>
        <v>1.72</v>
      </c>
    </row>
    <row r="52" spans="1:16" ht="14.5" x14ac:dyDescent="0.35">
      <c r="A52" s="3" t="s">
        <v>33</v>
      </c>
      <c r="B52" s="11" t="s">
        <v>27</v>
      </c>
      <c r="C52" s="19">
        <f>Exported_File!C37</f>
        <v>0.82417017660344949</v>
      </c>
      <c r="D52" s="19"/>
      <c r="E52" s="20">
        <f>Exported_File!D$37</f>
        <v>0.8202304648680554</v>
      </c>
      <c r="F52" s="21">
        <f>Exported_File!E$37</f>
        <v>1.0508144297156243</v>
      </c>
      <c r="G52" s="19"/>
      <c r="H52" s="20">
        <f>Exported_File!F$37</f>
        <v>0.75473827860655307</v>
      </c>
      <c r="I52" s="20">
        <f>Exported_File!G$37</f>
        <v>0.79172638010923757</v>
      </c>
      <c r="J52" s="20">
        <f>Exported_File!H$37</f>
        <v>1.3869679869450167</v>
      </c>
      <c r="K52" s="20">
        <f>Exported_File!I$37</f>
        <v>0.89507697567670408</v>
      </c>
      <c r="L52" s="20">
        <f>Exported_File!J$37</f>
        <v>0.69889044296461356</v>
      </c>
      <c r="M52" s="20">
        <f>Exported_File!K$37</f>
        <v>3.7506056393787492</v>
      </c>
      <c r="N52" s="20">
        <f>Exported_File!L$37</f>
        <v>1.5186758944210166</v>
      </c>
      <c r="O52" s="20">
        <f>Exported_File!M$37</f>
        <v>0.90929051401178029</v>
      </c>
      <c r="P52" s="21">
        <f>Exported_File!N$37</f>
        <v>0.68671906516662795</v>
      </c>
    </row>
    <row r="53" spans="1:16" ht="14.5" x14ac:dyDescent="0.35">
      <c r="A53" s="3" t="s">
        <v>34</v>
      </c>
      <c r="B53" s="11" t="s">
        <v>27</v>
      </c>
      <c r="C53" s="19">
        <f>Exported_File!C38</f>
        <v>1.0468421301900666</v>
      </c>
      <c r="D53" s="19"/>
      <c r="E53" s="20">
        <f>Exported_File!D$38</f>
        <v>1.0108996604384342</v>
      </c>
      <c r="F53" s="21">
        <f>Exported_File!E$38</f>
        <v>1.4780470882725716</v>
      </c>
      <c r="G53" s="19"/>
      <c r="H53" s="20">
        <f>Exported_File!F$38</f>
        <v>1.8237478677960919</v>
      </c>
      <c r="I53" s="20">
        <f>Exported_File!G$38</f>
        <v>0.99713079479119193</v>
      </c>
      <c r="J53" s="20">
        <f>Exported_File!H$38</f>
        <v>0.55128008290791841</v>
      </c>
      <c r="K53" s="20">
        <f>Exported_File!I$38</f>
        <v>0.84849241907998529</v>
      </c>
      <c r="L53" s="20">
        <f>Exported_File!J$38</f>
        <v>0.47795328125400832</v>
      </c>
      <c r="M53" s="20">
        <f>Exported_File!K$38</f>
        <v>0.37904586072264856</v>
      </c>
      <c r="N53" s="20">
        <f>Exported_File!L$38</f>
        <v>1.0025933056964924</v>
      </c>
      <c r="O53" s="20">
        <f>Exported_File!M$38</f>
        <v>0.5498346280900912</v>
      </c>
      <c r="P53" s="21">
        <f>Exported_File!N$38</f>
        <v>0.79519319059705573</v>
      </c>
    </row>
    <row r="54" spans="1:16" ht="16.5" x14ac:dyDescent="0.35">
      <c r="A54" s="3" t="s">
        <v>85</v>
      </c>
      <c r="B54" s="11" t="s">
        <v>27</v>
      </c>
      <c r="C54" s="19">
        <f>Exported_File!C39</f>
        <v>191.82</v>
      </c>
      <c r="D54" s="19"/>
      <c r="E54" s="20">
        <f>Exported_File!D$39</f>
        <v>200.97</v>
      </c>
      <c r="F54" s="21">
        <f>Exported_File!E$39</f>
        <v>120.11</v>
      </c>
      <c r="G54" s="19"/>
      <c r="H54" s="20">
        <f>Exported_File!F$39</f>
        <v>483.65</v>
      </c>
      <c r="I54" s="20">
        <f>Exported_File!G$39</f>
        <v>290.14999999999998</v>
      </c>
      <c r="J54" s="20">
        <f>Exported_File!H$39</f>
        <v>115.73</v>
      </c>
      <c r="K54" s="20">
        <f>Exported_File!I$39</f>
        <v>162.99</v>
      </c>
      <c r="L54" s="20">
        <f>Exported_File!J$39</f>
        <v>32.6</v>
      </c>
      <c r="M54" s="20">
        <f>Exported_File!K$39</f>
        <v>357.09</v>
      </c>
      <c r="N54" s="20">
        <f>Exported_File!L$39</f>
        <v>122.41</v>
      </c>
      <c r="O54" s="20">
        <f>Exported_File!M$39</f>
        <v>133.94</v>
      </c>
      <c r="P54" s="21">
        <f>Exported_File!N$39</f>
        <v>143.93</v>
      </c>
    </row>
    <row r="55" spans="1:16" ht="14.5" x14ac:dyDescent="0.35">
      <c r="A55" s="3"/>
      <c r="B55" s="4"/>
      <c r="C55" s="8"/>
      <c r="D55" s="8"/>
      <c r="E55" s="9"/>
      <c r="F55" s="10"/>
      <c r="G55" s="8"/>
      <c r="H55" s="9"/>
      <c r="I55" s="9"/>
      <c r="J55" s="9"/>
      <c r="K55" s="9"/>
      <c r="L55" s="9"/>
      <c r="M55" s="9"/>
      <c r="N55" s="9"/>
      <c r="O55" s="9"/>
      <c r="P55" s="10"/>
    </row>
    <row r="56" spans="1:16" ht="14.5" x14ac:dyDescent="0.35">
      <c r="A56" s="3" t="s">
        <v>35</v>
      </c>
      <c r="B56" s="11" t="s">
        <v>27</v>
      </c>
      <c r="C56" s="19">
        <f>Exported_File!C40</f>
        <v>0.54</v>
      </c>
      <c r="D56" s="19"/>
      <c r="E56" s="20">
        <f>Exported_File!D$40</f>
        <v>0.53</v>
      </c>
      <c r="F56" s="21">
        <f>Exported_File!E$40</f>
        <v>0.82</v>
      </c>
      <c r="G56" s="19"/>
      <c r="H56" s="20">
        <f>Exported_File!F$40</f>
        <v>4.32</v>
      </c>
      <c r="I56" s="20">
        <f>Exported_File!G$40</f>
        <v>0.74</v>
      </c>
      <c r="J56" s="20">
        <f>Exported_File!H$40</f>
        <v>0.1</v>
      </c>
      <c r="K56" s="20">
        <f>Exported_File!I$40</f>
        <v>0.26</v>
      </c>
      <c r="L56" s="20">
        <f>Exported_File!J$40</f>
        <v>0.04</v>
      </c>
      <c r="M56" s="20">
        <f>Exported_File!K$40</f>
        <v>0.54</v>
      </c>
      <c r="N56" s="20">
        <f>Exported_File!L$40</f>
        <v>0.27</v>
      </c>
      <c r="O56" s="20">
        <f>Exported_File!M$40</f>
        <v>0.09</v>
      </c>
      <c r="P56" s="21">
        <f>Exported_File!N$40</f>
        <v>0.46</v>
      </c>
    </row>
    <row r="57" spans="1:16" ht="14.5" x14ac:dyDescent="0.35">
      <c r="A57" s="3" t="s">
        <v>36</v>
      </c>
      <c r="B57" s="11" t="s">
        <v>27</v>
      </c>
      <c r="C57" s="19">
        <f>Exported_File!C41</f>
        <v>0</v>
      </c>
      <c r="D57" s="19"/>
      <c r="E57" s="20">
        <f>Exported_File!D$41</f>
        <v>0</v>
      </c>
      <c r="F57" s="21">
        <f>Exported_File!E$41</f>
        <v>0</v>
      </c>
      <c r="G57" s="19"/>
      <c r="H57" s="20">
        <f>Exported_File!F$41</f>
        <v>0.09</v>
      </c>
      <c r="I57" s="20">
        <f>Exported_File!G$41</f>
        <v>-0.09</v>
      </c>
      <c r="J57" s="20">
        <f>Exported_File!H$41</f>
        <v>0.04</v>
      </c>
      <c r="K57" s="20">
        <f>Exported_File!I$41</f>
        <v>0.02</v>
      </c>
      <c r="L57" s="20">
        <f>Exported_File!J$41</f>
        <v>-0.01</v>
      </c>
      <c r="M57" s="20">
        <f>Exported_File!K$41</f>
        <v>-0.02</v>
      </c>
      <c r="N57" s="20">
        <f>Exported_File!L$41</f>
        <v>0.14000000000000001</v>
      </c>
      <c r="O57" s="20">
        <f>Exported_File!M$41</f>
        <v>0.03</v>
      </c>
      <c r="P57" s="21">
        <f>Exported_File!N$41</f>
        <v>-0.01</v>
      </c>
    </row>
    <row r="58" spans="1:16" ht="14.5" x14ac:dyDescent="0.35">
      <c r="A58" s="3" t="s">
        <v>37</v>
      </c>
      <c r="B58" s="11" t="s">
        <v>27</v>
      </c>
      <c r="C58" s="19">
        <f>Exported_File!C42</f>
        <v>0.47452701357791616</v>
      </c>
      <c r="D58" s="19"/>
      <c r="E58" s="20">
        <f>Exported_File!D$42</f>
        <v>0.47628852597069204</v>
      </c>
      <c r="F58" s="21">
        <f>Exported_File!E$42</f>
        <v>0.37813243446423117</v>
      </c>
      <c r="G58" s="19"/>
      <c r="H58" s="20">
        <f>Exported_File!F$42</f>
        <v>2.5196211022310941</v>
      </c>
      <c r="I58" s="20">
        <f>Exported_File!G$42</f>
        <v>0.48743056262589501</v>
      </c>
      <c r="J58" s="20">
        <f>Exported_File!H$42</f>
        <v>0.19754013021351671</v>
      </c>
      <c r="K58" s="20">
        <f>Exported_File!I$42</f>
        <v>0.4753104576561496</v>
      </c>
      <c r="L58" s="20">
        <f>Exported_File!J$42</f>
        <v>0.20037460245628588</v>
      </c>
      <c r="M58" s="20">
        <f>Exported_File!K$42</f>
        <v>0.17183059406247456</v>
      </c>
      <c r="N58" s="20">
        <f>Exported_File!L$42</f>
        <v>0.28048519166843106</v>
      </c>
      <c r="O58" s="20">
        <f>Exported_File!M$42</f>
        <v>3.3876889552184146E-2</v>
      </c>
      <c r="P58" s="21">
        <f>Exported_File!N$42</f>
        <v>0.36803958232864964</v>
      </c>
    </row>
    <row r="59" spans="1:16" ht="14.5" x14ac:dyDescent="0.35">
      <c r="A59" s="3" t="s">
        <v>38</v>
      </c>
      <c r="B59" s="11" t="s">
        <v>27</v>
      </c>
      <c r="C59" s="19">
        <f>Exported_File!C43</f>
        <v>2.5</v>
      </c>
      <c r="D59" s="19"/>
      <c r="E59" s="20">
        <f>Exported_File!D$43</f>
        <v>2.4</v>
      </c>
      <c r="F59" s="21">
        <f>Exported_File!E$43</f>
        <v>3.69</v>
      </c>
      <c r="G59" s="19"/>
      <c r="H59" s="20">
        <f>Exported_File!F$43</f>
        <v>4.5199999999999996</v>
      </c>
      <c r="I59" s="20">
        <f>Exported_File!G$43</f>
        <v>2.91</v>
      </c>
      <c r="J59" s="20">
        <f>Exported_File!H$43</f>
        <v>0.63</v>
      </c>
      <c r="K59" s="20">
        <f>Exported_File!I$43</f>
        <v>1.38</v>
      </c>
      <c r="L59" s="20">
        <f>Exported_File!J$43</f>
        <v>1.39</v>
      </c>
      <c r="M59" s="20">
        <f>Exported_File!K$43</f>
        <v>0.82</v>
      </c>
      <c r="N59" s="20">
        <f>Exported_File!L$43</f>
        <v>0.98</v>
      </c>
      <c r="O59" s="20">
        <f>Exported_File!M$43</f>
        <v>0.53</v>
      </c>
      <c r="P59" s="21">
        <f>Exported_File!N$43</f>
        <v>1.95</v>
      </c>
    </row>
    <row r="60" spans="1:16" ht="14.5" x14ac:dyDescent="0.35">
      <c r="A60" s="24"/>
      <c r="B60" s="25"/>
      <c r="C60" s="26"/>
      <c r="D60" s="26"/>
      <c r="E60" s="27"/>
      <c r="F60" s="28"/>
      <c r="G60" s="39"/>
      <c r="H60" s="29"/>
      <c r="I60" s="27"/>
      <c r="J60" s="27"/>
      <c r="K60" s="27"/>
      <c r="L60" s="27"/>
      <c r="M60" s="27"/>
      <c r="N60" s="27"/>
      <c r="O60" s="27"/>
      <c r="P60" s="28"/>
    </row>
    <row r="61" spans="1:16" ht="17.25" customHeight="1" x14ac:dyDescent="0.3">
      <c r="A61" s="30" t="s">
        <v>86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ht="14" x14ac:dyDescent="0.3">
      <c r="A62" s="30" t="s">
        <v>87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x14ac:dyDescent="0.3">
      <c r="A63" s="2"/>
      <c r="B63" s="32"/>
      <c r="C63" s="33"/>
      <c r="D63" s="33"/>
      <c r="E63" s="33"/>
      <c r="F63"/>
      <c r="G63" s="40"/>
      <c r="H63" s="40"/>
      <c r="I63" s="40"/>
      <c r="J63" s="40"/>
      <c r="K63"/>
      <c r="L63"/>
      <c r="M63" s="34"/>
      <c r="N63" s="34"/>
      <c r="O63" s="34"/>
      <c r="P63" s="34"/>
    </row>
    <row r="64" spans="1:16" x14ac:dyDescent="0.3">
      <c r="A64" s="2"/>
      <c r="B64" s="2"/>
      <c r="C64" s="35"/>
      <c r="D64" s="35"/>
      <c r="E64" s="35"/>
      <c r="F64"/>
      <c r="G64"/>
      <c r="H64"/>
      <c r="I64"/>
      <c r="J64"/>
      <c r="K64"/>
      <c r="L64"/>
      <c r="M64" s="35"/>
      <c r="N64" s="35"/>
      <c r="O64" s="35"/>
      <c r="P64" s="35"/>
    </row>
    <row r="65" spans="1:16" x14ac:dyDescent="0.3">
      <c r="A65" s="2"/>
      <c r="B65" s="2"/>
      <c r="C65" s="35"/>
      <c r="D65" s="35"/>
      <c r="E65" s="35"/>
      <c r="F65"/>
      <c r="G65"/>
      <c r="H65"/>
      <c r="I65"/>
      <c r="J65"/>
      <c r="K65"/>
      <c r="L65"/>
      <c r="M65" s="35"/>
      <c r="N65" s="35"/>
      <c r="O65" s="35"/>
      <c r="P65" s="35"/>
    </row>
    <row r="66" spans="1:16" x14ac:dyDescent="0.3">
      <c r="F66"/>
      <c r="G66"/>
      <c r="H66"/>
      <c r="I66"/>
      <c r="J66"/>
      <c r="K66"/>
      <c r="L66"/>
    </row>
    <row r="67" spans="1:16" x14ac:dyDescent="0.3">
      <c r="F67"/>
      <c r="G67"/>
      <c r="H67"/>
      <c r="I67"/>
      <c r="J67"/>
      <c r="K67"/>
      <c r="L67"/>
    </row>
    <row r="68" spans="1:16" x14ac:dyDescent="0.3">
      <c r="F68"/>
      <c r="G68"/>
      <c r="H68"/>
      <c r="I68"/>
      <c r="J68"/>
      <c r="K68"/>
      <c r="L68"/>
    </row>
    <row r="69" spans="1:16" x14ac:dyDescent="0.3">
      <c r="F69"/>
      <c r="G69"/>
      <c r="H69"/>
      <c r="I69"/>
      <c r="J69"/>
      <c r="K69"/>
      <c r="L69"/>
    </row>
    <row r="70" spans="1:16" x14ac:dyDescent="0.3">
      <c r="F70"/>
      <c r="G70"/>
      <c r="H70"/>
      <c r="I70"/>
      <c r="J70"/>
      <c r="K70"/>
      <c r="L70"/>
    </row>
    <row r="71" spans="1:16" x14ac:dyDescent="0.3">
      <c r="F71"/>
      <c r="G71"/>
      <c r="H71"/>
      <c r="I71"/>
      <c r="J71"/>
      <c r="K71"/>
      <c r="L71"/>
    </row>
  </sheetData>
  <mergeCells count="4">
    <mergeCell ref="A1:P1"/>
    <mergeCell ref="A2:P2"/>
    <mergeCell ref="E4:F4"/>
    <mergeCell ref="H4:P4"/>
  </mergeCells>
  <printOptions horizontalCentered="1"/>
  <pageMargins left="0" right="0" top="0" bottom="0" header="0" footer="0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sqref="A1:XFD1048576"/>
    </sheetView>
  </sheetViews>
  <sheetFormatPr defaultRowHeight="13" x14ac:dyDescent="0.3"/>
  <cols>
    <col min="1" max="1" width="27" customWidth="1"/>
    <col min="2" max="2" width="41" customWidth="1"/>
    <col min="3" max="5" width="13" customWidth="1"/>
    <col min="6" max="7" width="19" customWidth="1"/>
    <col min="8" max="9" width="18" customWidth="1"/>
    <col min="10" max="11" width="16" customWidth="1"/>
    <col min="12" max="12" width="18" customWidth="1"/>
    <col min="13" max="14" width="19" customWidth="1"/>
  </cols>
  <sheetData>
    <row r="1" spans="1:14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76</v>
      </c>
      <c r="M1" t="s">
        <v>77</v>
      </c>
      <c r="N1" t="s">
        <v>78</v>
      </c>
    </row>
    <row r="2" spans="1:14" x14ac:dyDescent="0.3">
      <c r="A2" t="s">
        <v>50</v>
      </c>
      <c r="B2" t="s">
        <v>90</v>
      </c>
      <c r="C2">
        <v>202103</v>
      </c>
      <c r="D2">
        <v>202103</v>
      </c>
      <c r="E2">
        <v>202103</v>
      </c>
      <c r="F2">
        <v>202103</v>
      </c>
      <c r="G2">
        <v>202103</v>
      </c>
      <c r="H2">
        <v>202103</v>
      </c>
      <c r="I2">
        <v>202103</v>
      </c>
      <c r="J2">
        <v>202103</v>
      </c>
      <c r="K2">
        <v>202103</v>
      </c>
      <c r="L2">
        <v>202103</v>
      </c>
      <c r="M2">
        <v>202103</v>
      </c>
      <c r="N2">
        <v>202103</v>
      </c>
    </row>
    <row r="3" spans="1:14" x14ac:dyDescent="0.3">
      <c r="A3" t="s">
        <v>51</v>
      </c>
      <c r="B3" t="s">
        <v>91</v>
      </c>
      <c r="C3">
        <v>4978</v>
      </c>
      <c r="D3">
        <v>4357</v>
      </c>
      <c r="E3">
        <v>621</v>
      </c>
      <c r="F3">
        <v>11</v>
      </c>
      <c r="G3">
        <v>5</v>
      </c>
      <c r="H3">
        <v>1124</v>
      </c>
      <c r="I3">
        <v>2645</v>
      </c>
      <c r="J3">
        <v>270</v>
      </c>
      <c r="K3">
        <v>40</v>
      </c>
      <c r="L3">
        <v>297</v>
      </c>
      <c r="M3">
        <v>509</v>
      </c>
      <c r="N3">
        <v>77</v>
      </c>
    </row>
    <row r="4" spans="1:14" x14ac:dyDescent="0.3">
      <c r="A4" t="s">
        <v>52</v>
      </c>
      <c r="B4" t="s">
        <v>83</v>
      </c>
      <c r="C4">
        <v>3209</v>
      </c>
      <c r="D4">
        <v>2899</v>
      </c>
      <c r="E4">
        <v>310</v>
      </c>
      <c r="F4">
        <v>6</v>
      </c>
      <c r="G4">
        <v>0</v>
      </c>
      <c r="H4">
        <v>811</v>
      </c>
      <c r="I4">
        <v>1717</v>
      </c>
      <c r="J4">
        <v>125</v>
      </c>
      <c r="K4">
        <v>25</v>
      </c>
      <c r="L4">
        <v>173</v>
      </c>
      <c r="M4">
        <v>329</v>
      </c>
      <c r="N4">
        <v>23</v>
      </c>
    </row>
    <row r="5" spans="1:14" x14ac:dyDescent="0.3">
      <c r="A5" t="s">
        <v>79</v>
      </c>
      <c r="B5" t="s">
        <v>83</v>
      </c>
      <c r="C5">
        <v>22564.200132999998</v>
      </c>
      <c r="D5">
        <v>21128.887361000001</v>
      </c>
      <c r="E5">
        <v>1435.312772</v>
      </c>
      <c r="F5">
        <v>493.94091800000001</v>
      </c>
      <c r="G5">
        <v>5752.9162749999996</v>
      </c>
      <c r="H5">
        <v>279.33571699999999</v>
      </c>
      <c r="I5">
        <v>7867.4021290000001</v>
      </c>
      <c r="J5">
        <v>672.633959</v>
      </c>
      <c r="K5">
        <v>151.66260199999999</v>
      </c>
      <c r="L5">
        <v>58.158143000000003</v>
      </c>
      <c r="M5">
        <v>116.236279</v>
      </c>
      <c r="N5">
        <v>7171.914111</v>
      </c>
    </row>
    <row r="6" spans="1:14" x14ac:dyDescent="0.3">
      <c r="A6" t="s">
        <v>80</v>
      </c>
      <c r="B6" t="s">
        <v>83</v>
      </c>
      <c r="C6">
        <v>10824.930896</v>
      </c>
      <c r="D6">
        <v>10162.460965</v>
      </c>
      <c r="E6">
        <v>662.46993099999997</v>
      </c>
      <c r="F6">
        <v>366.09199799999999</v>
      </c>
      <c r="G6">
        <v>1760.7362880000001</v>
      </c>
      <c r="H6">
        <v>165.44234399999999</v>
      </c>
      <c r="I6">
        <v>5045.3257890000004</v>
      </c>
      <c r="J6">
        <v>184.35248999999999</v>
      </c>
      <c r="K6">
        <v>109.72259099999999</v>
      </c>
      <c r="L6">
        <v>15.516597000000001</v>
      </c>
      <c r="M6">
        <v>62.540132999999997</v>
      </c>
      <c r="N6">
        <v>3115.2026660000001</v>
      </c>
    </row>
    <row r="7" spans="1:14" x14ac:dyDescent="0.3">
      <c r="A7" t="s">
        <v>81</v>
      </c>
      <c r="B7" t="s">
        <v>83</v>
      </c>
      <c r="C7">
        <v>16935.687575</v>
      </c>
      <c r="D7">
        <v>15738.798024</v>
      </c>
      <c r="E7">
        <v>1196.889551</v>
      </c>
      <c r="F7">
        <v>337.11963800000001</v>
      </c>
      <c r="G7">
        <v>3086.6492669999998</v>
      </c>
      <c r="H7">
        <v>237.78368</v>
      </c>
      <c r="I7">
        <v>6538.0943040000002</v>
      </c>
      <c r="J7">
        <v>597.49234000000001</v>
      </c>
      <c r="K7">
        <v>129.877084</v>
      </c>
      <c r="L7">
        <v>47.612147999999998</v>
      </c>
      <c r="M7">
        <v>99.756901999999997</v>
      </c>
      <c r="N7">
        <v>5861.3022119999996</v>
      </c>
    </row>
    <row r="8" spans="1:14" x14ac:dyDescent="0.3">
      <c r="A8" t="s">
        <v>82</v>
      </c>
      <c r="B8" t="s">
        <v>83</v>
      </c>
      <c r="C8">
        <v>76.787452999999999</v>
      </c>
      <c r="D8">
        <v>72.795846999999995</v>
      </c>
      <c r="E8">
        <v>3.991606</v>
      </c>
      <c r="F8">
        <v>7.0768829999999996</v>
      </c>
      <c r="G8">
        <v>19.387124</v>
      </c>
      <c r="H8">
        <v>0.99090900000000004</v>
      </c>
      <c r="I8">
        <v>25.714805999999999</v>
      </c>
      <c r="J8">
        <v>1.546087</v>
      </c>
      <c r="K8">
        <v>1.0197020000000001</v>
      </c>
      <c r="L8">
        <v>0.28847899999999999</v>
      </c>
      <c r="M8">
        <v>0.344779</v>
      </c>
      <c r="N8">
        <v>20.418683999999999</v>
      </c>
    </row>
    <row r="9" spans="1:14" x14ac:dyDescent="0.3">
      <c r="A9" t="s">
        <v>53</v>
      </c>
      <c r="B9" t="s">
        <v>83</v>
      </c>
      <c r="C9">
        <v>96.122940940136601</v>
      </c>
      <c r="D9">
        <v>96.763828322240073</v>
      </c>
      <c r="E9">
        <v>91.626409017713357</v>
      </c>
      <c r="F9">
        <v>100</v>
      </c>
      <c r="G9">
        <v>100</v>
      </c>
      <c r="H9">
        <v>97.15302491103202</v>
      </c>
      <c r="I9">
        <v>97.429111531190927</v>
      </c>
      <c r="J9">
        <v>90.740740740740748</v>
      </c>
      <c r="K9">
        <v>92.5</v>
      </c>
      <c r="L9">
        <v>87.542087542087543</v>
      </c>
      <c r="M9">
        <v>94.695481335952849</v>
      </c>
      <c r="N9">
        <v>98.701298701298697</v>
      </c>
    </row>
    <row r="10" spans="1:14" x14ac:dyDescent="0.3">
      <c r="A10" t="s">
        <v>54</v>
      </c>
      <c r="B10" t="s">
        <v>55</v>
      </c>
      <c r="C10">
        <v>1.38</v>
      </c>
      <c r="D10">
        <v>1.4</v>
      </c>
      <c r="E10">
        <v>1.1399999999999999</v>
      </c>
      <c r="F10">
        <v>5.74</v>
      </c>
      <c r="G10">
        <v>1.37</v>
      </c>
      <c r="H10">
        <v>1.45</v>
      </c>
      <c r="I10">
        <v>1.33</v>
      </c>
      <c r="J10">
        <v>0.93</v>
      </c>
      <c r="K10">
        <v>2.73</v>
      </c>
      <c r="L10">
        <v>2.04</v>
      </c>
      <c r="M10">
        <v>1.22</v>
      </c>
      <c r="N10">
        <v>1.1499999999999999</v>
      </c>
    </row>
    <row r="11" spans="1:14" x14ac:dyDescent="0.3">
      <c r="A11" t="s">
        <v>56</v>
      </c>
      <c r="B11" t="s">
        <v>57</v>
      </c>
      <c r="C11">
        <v>13.73</v>
      </c>
      <c r="D11">
        <v>13.86</v>
      </c>
      <c r="E11">
        <v>11.75</v>
      </c>
      <c r="F11">
        <v>44.38</v>
      </c>
      <c r="G11">
        <v>15.47</v>
      </c>
      <c r="H11">
        <v>12.96</v>
      </c>
      <c r="I11">
        <v>12.05</v>
      </c>
      <c r="J11">
        <v>11.35</v>
      </c>
      <c r="K11">
        <v>30.49</v>
      </c>
      <c r="L11">
        <v>13.39</v>
      </c>
      <c r="M11">
        <v>10.64</v>
      </c>
      <c r="N11">
        <v>11.7</v>
      </c>
    </row>
    <row r="12" spans="1:14" x14ac:dyDescent="0.3">
      <c r="A12" t="s">
        <v>58</v>
      </c>
      <c r="B12" t="s">
        <v>59</v>
      </c>
      <c r="C12">
        <v>2.56</v>
      </c>
      <c r="D12">
        <v>2.54</v>
      </c>
      <c r="E12">
        <v>2.83</v>
      </c>
      <c r="F12">
        <v>9.6300000000000008</v>
      </c>
      <c r="G12">
        <v>1.88</v>
      </c>
      <c r="H12">
        <v>3.39</v>
      </c>
      <c r="I12">
        <v>2.99</v>
      </c>
      <c r="J12">
        <v>1.68</v>
      </c>
      <c r="K12">
        <v>2.79</v>
      </c>
      <c r="L12">
        <v>2.37</v>
      </c>
      <c r="M12">
        <v>3.09</v>
      </c>
      <c r="N12">
        <v>2.16</v>
      </c>
    </row>
    <row r="13" spans="1:14" x14ac:dyDescent="0.3">
      <c r="A13" t="s">
        <v>60</v>
      </c>
      <c r="B13" t="s">
        <v>61</v>
      </c>
      <c r="C13">
        <v>9.9700000000000006</v>
      </c>
      <c r="D13">
        <v>10</v>
      </c>
      <c r="E13">
        <v>9.61</v>
      </c>
      <c r="F13">
        <v>13.25</v>
      </c>
      <c r="G13">
        <v>8.81</v>
      </c>
      <c r="H13">
        <v>10.92</v>
      </c>
      <c r="I13">
        <v>10.88</v>
      </c>
      <c r="J13">
        <v>8.1199999999999992</v>
      </c>
      <c r="K13">
        <v>8.74</v>
      </c>
      <c r="L13">
        <v>14.66</v>
      </c>
      <c r="M13">
        <v>11.15</v>
      </c>
      <c r="N13">
        <v>9.7899999999999991</v>
      </c>
    </row>
    <row r="14" spans="1:14" x14ac:dyDescent="0.3">
      <c r="A14" t="s">
        <v>62</v>
      </c>
      <c r="B14" t="s">
        <v>83</v>
      </c>
      <c r="C14">
        <v>1.1357479934514767</v>
      </c>
      <c r="D14">
        <v>1.0188201524474376</v>
      </c>
      <c r="E14">
        <v>2.9293664237331662</v>
      </c>
      <c r="F14">
        <v>1.1764641192731013</v>
      </c>
      <c r="G14">
        <v>1.0439154084548936</v>
      </c>
      <c r="H14">
        <v>0.98221420153048677</v>
      </c>
      <c r="I14">
        <v>1.0631238913064527</v>
      </c>
      <c r="J14">
        <v>0.88765619915146476</v>
      </c>
      <c r="K14">
        <v>0.34284755727164695</v>
      </c>
      <c r="L14">
        <v>1.026498241431284</v>
      </c>
      <c r="M14">
        <v>0.89430404199056923</v>
      </c>
      <c r="N14">
        <v>1.3567232649417247</v>
      </c>
    </row>
    <row r="15" spans="1:14" x14ac:dyDescent="0.3">
      <c r="A15" t="s">
        <v>63</v>
      </c>
      <c r="B15" t="s">
        <v>64</v>
      </c>
      <c r="C15">
        <v>1.61</v>
      </c>
      <c r="D15">
        <v>1.39</v>
      </c>
      <c r="E15">
        <v>3.95</v>
      </c>
      <c r="F15">
        <v>0.7</v>
      </c>
      <c r="G15">
        <v>1.78</v>
      </c>
      <c r="H15">
        <v>1.01</v>
      </c>
      <c r="I15">
        <v>1.32</v>
      </c>
      <c r="J15">
        <v>0.97</v>
      </c>
      <c r="K15">
        <v>0.28999999999999998</v>
      </c>
      <c r="L15">
        <v>1.22</v>
      </c>
      <c r="M15">
        <v>0.94</v>
      </c>
      <c r="N15">
        <v>2.4500000000000002</v>
      </c>
    </row>
    <row r="16" spans="1:14" x14ac:dyDescent="0.3">
      <c r="A16" t="s">
        <v>65</v>
      </c>
      <c r="B16" t="s">
        <v>83</v>
      </c>
      <c r="C16">
        <v>0.90158479367377309</v>
      </c>
      <c r="D16">
        <v>0.90012973935371632</v>
      </c>
      <c r="E16">
        <v>0.96089871939087779</v>
      </c>
      <c r="F16">
        <v>0.37049047937728669</v>
      </c>
      <c r="G16">
        <v>1.2844249783095827</v>
      </c>
      <c r="H16">
        <v>0.87490830400414821</v>
      </c>
      <c r="I16">
        <v>0.76889743846882508</v>
      </c>
      <c r="J16">
        <v>0.85517914060130318</v>
      </c>
      <c r="K16">
        <v>0.47054650128491998</v>
      </c>
      <c r="L16">
        <v>0.70222728886610319</v>
      </c>
      <c r="M16">
        <v>0.87951308255198923</v>
      </c>
      <c r="N16">
        <v>0.99131671856009929</v>
      </c>
    </row>
    <row r="17" spans="1:14" x14ac:dyDescent="0.3">
      <c r="A17" t="s">
        <v>66</v>
      </c>
      <c r="B17" t="s">
        <v>83</v>
      </c>
      <c r="C17">
        <v>0.81248745652812726</v>
      </c>
      <c r="D17">
        <v>0.79027889322544309</v>
      </c>
      <c r="E17">
        <v>1.0962546907413062</v>
      </c>
      <c r="F17">
        <v>1.2663894835129335</v>
      </c>
      <c r="G17">
        <v>0.75468663833287175</v>
      </c>
      <c r="H17">
        <v>0.42403235750925289</v>
      </c>
      <c r="I17">
        <v>0.76756154994342352</v>
      </c>
      <c r="J17">
        <v>0.12188654705930722</v>
      </c>
      <c r="K17">
        <v>0.36534961108205199</v>
      </c>
      <c r="L17">
        <v>0.51538515068056812</v>
      </c>
      <c r="M17">
        <v>0.48176092101530343</v>
      </c>
      <c r="N17">
        <v>0.69121618098208748</v>
      </c>
    </row>
    <row r="18" spans="1:14" x14ac:dyDescent="0.3">
      <c r="A18" t="s">
        <v>67</v>
      </c>
      <c r="B18" t="s">
        <v>68</v>
      </c>
      <c r="C18">
        <v>174.22</v>
      </c>
      <c r="D18">
        <v>191.83</v>
      </c>
      <c r="E18">
        <v>80.28</v>
      </c>
      <c r="F18">
        <v>800.27</v>
      </c>
      <c r="G18">
        <v>232.53</v>
      </c>
      <c r="H18">
        <v>150.19999999999999</v>
      </c>
      <c r="I18">
        <v>135.65</v>
      </c>
      <c r="J18">
        <v>86.47</v>
      </c>
      <c r="K18">
        <v>438.02</v>
      </c>
      <c r="L18">
        <v>159.52000000000001</v>
      </c>
      <c r="M18">
        <v>143.49</v>
      </c>
      <c r="N18">
        <v>136.47999999999999</v>
      </c>
    </row>
    <row r="19" spans="1:14" x14ac:dyDescent="0.3">
      <c r="A19" t="s">
        <v>69</v>
      </c>
      <c r="B19" t="s">
        <v>70</v>
      </c>
      <c r="C19">
        <v>0.34</v>
      </c>
      <c r="D19">
        <v>0.33</v>
      </c>
      <c r="E19">
        <v>0.49</v>
      </c>
      <c r="F19">
        <v>2.66</v>
      </c>
      <c r="G19">
        <v>0.55000000000000004</v>
      </c>
      <c r="H19">
        <v>0.01</v>
      </c>
      <c r="I19">
        <v>0.15</v>
      </c>
      <c r="J19">
        <v>0.02</v>
      </c>
      <c r="K19">
        <v>0.27</v>
      </c>
      <c r="L19">
        <v>0.05</v>
      </c>
      <c r="M19">
        <v>0.04</v>
      </c>
      <c r="N19">
        <v>0.3</v>
      </c>
    </row>
    <row r="20" spans="1:14" x14ac:dyDescent="0.3">
      <c r="A20" t="s">
        <v>71</v>
      </c>
      <c r="B20" t="s">
        <v>72</v>
      </c>
      <c r="C20">
        <v>0.01</v>
      </c>
      <c r="D20">
        <v>0.01</v>
      </c>
      <c r="E20">
        <v>0.01</v>
      </c>
      <c r="F20">
        <v>0.04</v>
      </c>
      <c r="G20">
        <v>-0.05</v>
      </c>
      <c r="H20">
        <v>0.01</v>
      </c>
      <c r="I20">
        <v>0.03</v>
      </c>
      <c r="J20">
        <v>0</v>
      </c>
      <c r="K20">
        <v>0.01</v>
      </c>
      <c r="L20">
        <v>-7.0000000000000007E-2</v>
      </c>
      <c r="M20">
        <v>0.01</v>
      </c>
      <c r="N20">
        <v>0</v>
      </c>
    </row>
    <row r="21" spans="1:14" x14ac:dyDescent="0.3">
      <c r="A21" t="s">
        <v>73</v>
      </c>
      <c r="B21" t="s">
        <v>83</v>
      </c>
      <c r="C21">
        <v>0.26049778578313537</v>
      </c>
      <c r="D21">
        <v>0.25725916631082268</v>
      </c>
      <c r="E21">
        <v>0.39535035302509486</v>
      </c>
      <c r="F21">
        <v>1.0646644600262851</v>
      </c>
      <c r="G21">
        <v>0.44891298832239912</v>
      </c>
      <c r="H21">
        <v>3.2870954673211356E-2</v>
      </c>
      <c r="I21">
        <v>0.23377340867313454</v>
      </c>
      <c r="J21">
        <v>4.7316993938979458E-2</v>
      </c>
      <c r="K21">
        <v>7.5309669484688044E-3</v>
      </c>
      <c r="L21">
        <v>-0.18291174670954136</v>
      </c>
      <c r="M21">
        <v>9.5594831059466506E-2</v>
      </c>
      <c r="N21">
        <v>0.19116800491528943</v>
      </c>
    </row>
    <row r="22" spans="1:14" x14ac:dyDescent="0.3">
      <c r="A22" t="s">
        <v>74</v>
      </c>
      <c r="B22" t="s">
        <v>75</v>
      </c>
      <c r="C22">
        <v>1.65</v>
      </c>
      <c r="D22">
        <v>1.59</v>
      </c>
      <c r="E22">
        <v>2.39</v>
      </c>
      <c r="F22">
        <v>2.84</v>
      </c>
      <c r="G22">
        <v>2.2799999999999998</v>
      </c>
      <c r="H22">
        <v>0.22</v>
      </c>
      <c r="I22">
        <v>0.81</v>
      </c>
      <c r="J22">
        <v>0.44</v>
      </c>
      <c r="K22">
        <v>0.4</v>
      </c>
      <c r="L22">
        <v>0.8</v>
      </c>
      <c r="M22">
        <v>0.16</v>
      </c>
      <c r="N22">
        <v>1.26</v>
      </c>
    </row>
    <row r="23" spans="1:14" x14ac:dyDescent="0.3">
      <c r="A23" t="s">
        <v>50</v>
      </c>
      <c r="B23" t="s">
        <v>90</v>
      </c>
      <c r="C23">
        <v>202003</v>
      </c>
      <c r="D23">
        <v>202003</v>
      </c>
      <c r="E23">
        <v>202003</v>
      </c>
      <c r="F23">
        <v>202003</v>
      </c>
      <c r="G23">
        <v>202003</v>
      </c>
      <c r="H23">
        <v>202003</v>
      </c>
      <c r="I23">
        <v>202003</v>
      </c>
      <c r="J23">
        <v>202003</v>
      </c>
      <c r="K23">
        <v>202003</v>
      </c>
      <c r="L23">
        <v>202003</v>
      </c>
      <c r="M23">
        <v>202003</v>
      </c>
      <c r="N23">
        <v>202003</v>
      </c>
    </row>
    <row r="24" spans="1:14" x14ac:dyDescent="0.3">
      <c r="A24" t="s">
        <v>51</v>
      </c>
      <c r="B24" t="s">
        <v>91</v>
      </c>
      <c r="C24">
        <v>5116</v>
      </c>
      <c r="D24">
        <v>4464</v>
      </c>
      <c r="E24">
        <v>652</v>
      </c>
      <c r="F24">
        <v>11</v>
      </c>
      <c r="G24">
        <v>5</v>
      </c>
      <c r="H24">
        <v>1261</v>
      </c>
      <c r="I24">
        <v>2706</v>
      </c>
      <c r="J24">
        <v>384</v>
      </c>
      <c r="K24">
        <v>50</v>
      </c>
      <c r="L24">
        <v>214</v>
      </c>
      <c r="M24">
        <v>428</v>
      </c>
      <c r="N24">
        <v>57</v>
      </c>
    </row>
    <row r="25" spans="1:14" x14ac:dyDescent="0.3">
      <c r="A25" t="s">
        <v>52</v>
      </c>
      <c r="B25" t="s">
        <v>83</v>
      </c>
      <c r="C25">
        <v>3303</v>
      </c>
      <c r="D25">
        <v>2980</v>
      </c>
      <c r="E25">
        <v>323</v>
      </c>
      <c r="F25">
        <v>6</v>
      </c>
      <c r="G25">
        <v>0</v>
      </c>
      <c r="H25">
        <v>902</v>
      </c>
      <c r="I25">
        <v>1760</v>
      </c>
      <c r="J25">
        <v>192</v>
      </c>
      <c r="K25">
        <v>34</v>
      </c>
      <c r="L25">
        <v>126</v>
      </c>
      <c r="M25">
        <v>267</v>
      </c>
      <c r="N25">
        <v>16</v>
      </c>
    </row>
    <row r="26" spans="1:14" x14ac:dyDescent="0.3">
      <c r="A26" t="s">
        <v>79</v>
      </c>
      <c r="B26" t="s">
        <v>83</v>
      </c>
      <c r="C26">
        <v>20253.734149</v>
      </c>
      <c r="D26">
        <v>19019.126591</v>
      </c>
      <c r="E26">
        <v>1234.6075579999999</v>
      </c>
      <c r="F26">
        <v>503.80864600000001</v>
      </c>
      <c r="G26">
        <v>5231.0685290000001</v>
      </c>
      <c r="H26">
        <v>279.09536200000002</v>
      </c>
      <c r="I26">
        <v>7548.6482539999997</v>
      </c>
      <c r="J26">
        <v>388.04658499999999</v>
      </c>
      <c r="K26">
        <v>154.582393</v>
      </c>
      <c r="L26">
        <v>37.002248999999999</v>
      </c>
      <c r="M26">
        <v>78.806168</v>
      </c>
      <c r="N26">
        <v>6032.6759629999997</v>
      </c>
    </row>
    <row r="27" spans="1:14" x14ac:dyDescent="0.3">
      <c r="A27" t="s">
        <v>80</v>
      </c>
      <c r="B27" t="s">
        <v>83</v>
      </c>
      <c r="C27">
        <v>10961.218088</v>
      </c>
      <c r="D27">
        <v>10313.350788</v>
      </c>
      <c r="E27">
        <v>647.8673</v>
      </c>
      <c r="F27">
        <v>408.65803599999998</v>
      </c>
      <c r="G27">
        <v>1817.1097400000001</v>
      </c>
      <c r="H27">
        <v>186.724796</v>
      </c>
      <c r="I27">
        <v>5226.6797980000001</v>
      </c>
      <c r="J27">
        <v>229.06234799999999</v>
      </c>
      <c r="K27">
        <v>104.34802500000001</v>
      </c>
      <c r="L27">
        <v>9.6803419999999996</v>
      </c>
      <c r="M27">
        <v>45.318689999999997</v>
      </c>
      <c r="N27">
        <v>2933.636313</v>
      </c>
    </row>
    <row r="28" spans="1:14" x14ac:dyDescent="0.3">
      <c r="A28" t="s">
        <v>81</v>
      </c>
      <c r="B28" t="s">
        <v>83</v>
      </c>
      <c r="C28">
        <v>14305.862816999999</v>
      </c>
      <c r="D28">
        <v>13318.629053000001</v>
      </c>
      <c r="E28">
        <v>987.23376399999995</v>
      </c>
      <c r="F28">
        <v>336.23493300000001</v>
      </c>
      <c r="G28">
        <v>2599.6928480000001</v>
      </c>
      <c r="H28">
        <v>231.511009</v>
      </c>
      <c r="I28">
        <v>5814.1733379999996</v>
      </c>
      <c r="J28">
        <v>302.28959200000003</v>
      </c>
      <c r="K28">
        <v>128.61613199999999</v>
      </c>
      <c r="L28">
        <v>29.027538</v>
      </c>
      <c r="M28">
        <v>66.373058</v>
      </c>
      <c r="N28">
        <v>4797.9443689999998</v>
      </c>
    </row>
    <row r="29" spans="1:14" x14ac:dyDescent="0.3">
      <c r="A29" t="s">
        <v>82</v>
      </c>
      <c r="B29" t="s">
        <v>83</v>
      </c>
      <c r="C29">
        <v>18.490756999999999</v>
      </c>
      <c r="D29">
        <v>16.655398999999999</v>
      </c>
      <c r="E29">
        <v>1.835358</v>
      </c>
      <c r="F29">
        <v>0.13683000000000001</v>
      </c>
      <c r="G29">
        <v>5.3579929999999996</v>
      </c>
      <c r="H29">
        <v>0.88723399999999997</v>
      </c>
      <c r="I29">
        <v>4.0958990000000002</v>
      </c>
      <c r="J29">
        <v>0.137543</v>
      </c>
      <c r="K29">
        <v>0.66259599999999996</v>
      </c>
      <c r="L29">
        <v>0.23922299999999999</v>
      </c>
      <c r="M29">
        <v>0.18135499999999999</v>
      </c>
      <c r="N29">
        <v>6.792084</v>
      </c>
    </row>
    <row r="30" spans="1:14" x14ac:dyDescent="0.3">
      <c r="A30" t="s">
        <v>53</v>
      </c>
      <c r="B30" t="s">
        <v>83</v>
      </c>
      <c r="C30">
        <v>92.611415168100081</v>
      </c>
      <c r="D30">
        <v>94.242831541218635</v>
      </c>
      <c r="E30">
        <v>81.441717791411037</v>
      </c>
      <c r="F30">
        <v>72.727272727272734</v>
      </c>
      <c r="G30">
        <v>100</v>
      </c>
      <c r="H30">
        <v>96.907216494845358</v>
      </c>
      <c r="I30">
        <v>92.239467849223942</v>
      </c>
      <c r="J30">
        <v>83.333333333333343</v>
      </c>
      <c r="K30">
        <v>90</v>
      </c>
      <c r="L30">
        <v>88.785046728971963</v>
      </c>
      <c r="M30">
        <v>93.925233644859816</v>
      </c>
      <c r="N30">
        <v>87.719298245614027</v>
      </c>
    </row>
    <row r="31" spans="1:14" x14ac:dyDescent="0.3">
      <c r="A31" t="s">
        <v>54</v>
      </c>
      <c r="B31" t="s">
        <v>55</v>
      </c>
      <c r="C31">
        <v>0.38</v>
      </c>
      <c r="D31">
        <v>0.37</v>
      </c>
      <c r="E31">
        <v>0.62</v>
      </c>
      <c r="F31">
        <v>0.11</v>
      </c>
      <c r="G31">
        <v>0.44</v>
      </c>
      <c r="H31">
        <v>1.28</v>
      </c>
      <c r="I31">
        <v>0.22</v>
      </c>
      <c r="J31">
        <v>0.15</v>
      </c>
      <c r="K31">
        <v>1.79</v>
      </c>
      <c r="L31">
        <v>2.63</v>
      </c>
      <c r="M31">
        <v>0.93</v>
      </c>
      <c r="N31">
        <v>0.47</v>
      </c>
    </row>
    <row r="32" spans="1:14" x14ac:dyDescent="0.3">
      <c r="A32" t="s">
        <v>56</v>
      </c>
      <c r="B32" t="s">
        <v>57</v>
      </c>
      <c r="C32">
        <v>3.5</v>
      </c>
      <c r="D32">
        <v>3.35</v>
      </c>
      <c r="E32">
        <v>5.87</v>
      </c>
      <c r="F32">
        <v>0.89</v>
      </c>
      <c r="G32">
        <v>4.68</v>
      </c>
      <c r="H32">
        <v>10.78</v>
      </c>
      <c r="I32">
        <v>1.87</v>
      </c>
      <c r="J32">
        <v>1.46</v>
      </c>
      <c r="K32">
        <v>17.39</v>
      </c>
      <c r="L32">
        <v>14.57</v>
      </c>
      <c r="M32">
        <v>7.3</v>
      </c>
      <c r="N32">
        <v>4.42</v>
      </c>
    </row>
    <row r="33" spans="1:14" x14ac:dyDescent="0.3">
      <c r="A33" t="s">
        <v>58</v>
      </c>
      <c r="B33" t="s">
        <v>59</v>
      </c>
      <c r="C33">
        <v>3.13</v>
      </c>
      <c r="D33">
        <v>3.1</v>
      </c>
      <c r="E33">
        <v>3.56</v>
      </c>
      <c r="F33">
        <v>10.66</v>
      </c>
      <c r="G33">
        <v>2.54</v>
      </c>
      <c r="H33">
        <v>3.69</v>
      </c>
      <c r="I33">
        <v>3.29</v>
      </c>
      <c r="J33">
        <v>2.61</v>
      </c>
      <c r="K33">
        <v>3.3</v>
      </c>
      <c r="L33">
        <v>2.8</v>
      </c>
      <c r="M33">
        <v>3.57</v>
      </c>
      <c r="N33">
        <v>2.71</v>
      </c>
    </row>
    <row r="34" spans="1:14" x14ac:dyDescent="0.3">
      <c r="A34" t="s">
        <v>60</v>
      </c>
      <c r="B34" t="s">
        <v>61</v>
      </c>
      <c r="C34">
        <v>10.44</v>
      </c>
      <c r="D34">
        <v>10.46</v>
      </c>
      <c r="E34">
        <v>10.25</v>
      </c>
      <c r="F34">
        <v>11.51</v>
      </c>
      <c r="G34">
        <v>8.77</v>
      </c>
      <c r="H34">
        <v>11.85</v>
      </c>
      <c r="I34">
        <v>11.63</v>
      </c>
      <c r="J34">
        <v>9.66</v>
      </c>
      <c r="K34">
        <v>9.61</v>
      </c>
      <c r="L34">
        <v>17.77</v>
      </c>
      <c r="M34">
        <v>12.65</v>
      </c>
      <c r="N34">
        <v>10.26</v>
      </c>
    </row>
    <row r="35" spans="1:14" x14ac:dyDescent="0.3">
      <c r="A35" t="s">
        <v>62</v>
      </c>
      <c r="B35" t="s">
        <v>83</v>
      </c>
      <c r="C35">
        <v>0.93392749027842392</v>
      </c>
      <c r="D35">
        <v>0.88025556965503104</v>
      </c>
      <c r="E35">
        <v>1.7883388694932962</v>
      </c>
      <c r="F35">
        <v>1.7158201680389813</v>
      </c>
      <c r="G35">
        <v>0.79507484331431055</v>
      </c>
      <c r="H35">
        <v>1.2507088008683682</v>
      </c>
      <c r="I35">
        <v>0.84242400034193288</v>
      </c>
      <c r="J35">
        <v>1.9300148647474595</v>
      </c>
      <c r="K35">
        <v>0.60098939996984413</v>
      </c>
      <c r="L35">
        <v>1.2574875891635291</v>
      </c>
      <c r="M35">
        <v>0.94328712436515949</v>
      </c>
      <c r="N35">
        <v>0.98677449644340065</v>
      </c>
    </row>
    <row r="36" spans="1:14" x14ac:dyDescent="0.3">
      <c r="A36" t="s">
        <v>63</v>
      </c>
      <c r="B36" t="s">
        <v>64</v>
      </c>
      <c r="C36">
        <v>1.1599999999999999</v>
      </c>
      <c r="D36">
        <v>1.08</v>
      </c>
      <c r="E36">
        <v>2.0499999999999998</v>
      </c>
      <c r="F36">
        <v>0.56999999999999995</v>
      </c>
      <c r="G36">
        <v>1.1499999999999999</v>
      </c>
      <c r="H36">
        <v>1.22</v>
      </c>
      <c r="I36">
        <v>0.9</v>
      </c>
      <c r="J36">
        <v>2.12</v>
      </c>
      <c r="K36">
        <v>0.5</v>
      </c>
      <c r="L36">
        <v>1.3</v>
      </c>
      <c r="M36">
        <v>1.02</v>
      </c>
      <c r="N36">
        <v>1.72</v>
      </c>
    </row>
    <row r="37" spans="1:14" x14ac:dyDescent="0.3">
      <c r="A37" t="s">
        <v>65</v>
      </c>
      <c r="B37" t="s">
        <v>83</v>
      </c>
      <c r="C37">
        <v>0.82417017660344949</v>
      </c>
      <c r="D37">
        <v>0.8202304648680554</v>
      </c>
      <c r="E37">
        <v>1.0508144297156243</v>
      </c>
      <c r="F37">
        <v>0.75473827860655307</v>
      </c>
      <c r="G37">
        <v>0.79172638010923757</v>
      </c>
      <c r="H37">
        <v>1.3869679869450167</v>
      </c>
      <c r="I37">
        <v>0.89507697567670408</v>
      </c>
      <c r="J37">
        <v>0.69889044296461356</v>
      </c>
      <c r="K37">
        <v>3.7506056393787492</v>
      </c>
      <c r="L37">
        <v>1.5186758944210166</v>
      </c>
      <c r="M37">
        <v>0.90929051401178029</v>
      </c>
      <c r="N37">
        <v>0.68671906516662795</v>
      </c>
    </row>
    <row r="38" spans="1:14" x14ac:dyDescent="0.3">
      <c r="A38" t="s">
        <v>66</v>
      </c>
      <c r="B38" t="s">
        <v>83</v>
      </c>
      <c r="C38">
        <v>1.0468421301900666</v>
      </c>
      <c r="D38">
        <v>1.0108996604384342</v>
      </c>
      <c r="E38">
        <v>1.4780470882725716</v>
      </c>
      <c r="F38">
        <v>1.8237478677960919</v>
      </c>
      <c r="G38">
        <v>0.99713079479119193</v>
      </c>
      <c r="H38">
        <v>0.55128008290791841</v>
      </c>
      <c r="I38">
        <v>0.84849241907998529</v>
      </c>
      <c r="J38">
        <v>0.47795328125400832</v>
      </c>
      <c r="K38">
        <v>0.37904586072264856</v>
      </c>
      <c r="L38">
        <v>1.0025933056964924</v>
      </c>
      <c r="M38">
        <v>0.5498346280900912</v>
      </c>
      <c r="N38">
        <v>0.79519319059705573</v>
      </c>
    </row>
    <row r="39" spans="1:14" x14ac:dyDescent="0.3">
      <c r="A39" t="s">
        <v>67</v>
      </c>
      <c r="B39" t="s">
        <v>68</v>
      </c>
      <c r="C39">
        <v>191.82</v>
      </c>
      <c r="D39">
        <v>200.97</v>
      </c>
      <c r="E39">
        <v>120.11</v>
      </c>
      <c r="F39">
        <v>483.65</v>
      </c>
      <c r="G39">
        <v>290.14999999999998</v>
      </c>
      <c r="H39">
        <v>115.73</v>
      </c>
      <c r="I39">
        <v>162.99</v>
      </c>
      <c r="J39">
        <v>32.6</v>
      </c>
      <c r="K39">
        <v>357.09</v>
      </c>
      <c r="L39">
        <v>122.41</v>
      </c>
      <c r="M39">
        <v>133.94</v>
      </c>
      <c r="N39">
        <v>143.93</v>
      </c>
    </row>
    <row r="40" spans="1:14" x14ac:dyDescent="0.3">
      <c r="A40" t="s">
        <v>69</v>
      </c>
      <c r="B40" t="s">
        <v>70</v>
      </c>
      <c r="C40">
        <v>0.54</v>
      </c>
      <c r="D40">
        <v>0.53</v>
      </c>
      <c r="E40">
        <v>0.82</v>
      </c>
      <c r="F40">
        <v>4.32</v>
      </c>
      <c r="G40">
        <v>0.74</v>
      </c>
      <c r="H40">
        <v>0.1</v>
      </c>
      <c r="I40">
        <v>0.26</v>
      </c>
      <c r="J40">
        <v>0.04</v>
      </c>
      <c r="K40">
        <v>0.54</v>
      </c>
      <c r="L40">
        <v>0.27</v>
      </c>
      <c r="M40">
        <v>0.09</v>
      </c>
      <c r="N40">
        <v>0.46</v>
      </c>
    </row>
    <row r="41" spans="1:14" x14ac:dyDescent="0.3">
      <c r="A41" t="s">
        <v>71</v>
      </c>
      <c r="B41" t="s">
        <v>72</v>
      </c>
      <c r="C41">
        <v>0</v>
      </c>
      <c r="D41">
        <v>0</v>
      </c>
      <c r="E41">
        <v>0</v>
      </c>
      <c r="F41">
        <v>0.09</v>
      </c>
      <c r="G41">
        <v>-0.09</v>
      </c>
      <c r="H41">
        <v>0.04</v>
      </c>
      <c r="I41">
        <v>0.02</v>
      </c>
      <c r="J41">
        <v>-0.01</v>
      </c>
      <c r="K41">
        <v>-0.02</v>
      </c>
      <c r="L41">
        <v>0.14000000000000001</v>
      </c>
      <c r="M41">
        <v>0.03</v>
      </c>
      <c r="N41">
        <v>-0.01</v>
      </c>
    </row>
    <row r="42" spans="1:14" x14ac:dyDescent="0.3">
      <c r="A42" t="s">
        <v>73</v>
      </c>
      <c r="B42" t="s">
        <v>83</v>
      </c>
      <c r="C42">
        <v>0.47452701357791616</v>
      </c>
      <c r="D42">
        <v>0.47628852597069204</v>
      </c>
      <c r="E42">
        <v>0.37813243446423117</v>
      </c>
      <c r="F42">
        <v>2.5196211022310941</v>
      </c>
      <c r="G42">
        <v>0.48743056262589501</v>
      </c>
      <c r="H42">
        <v>0.19754013021351671</v>
      </c>
      <c r="I42">
        <v>0.4753104576561496</v>
      </c>
      <c r="J42">
        <v>0.20037460245628588</v>
      </c>
      <c r="K42">
        <v>0.17183059406247456</v>
      </c>
      <c r="L42">
        <v>0.28048519166843106</v>
      </c>
      <c r="M42">
        <v>3.3876889552184146E-2</v>
      </c>
      <c r="N42">
        <v>0.36803958232864964</v>
      </c>
    </row>
    <row r="43" spans="1:14" x14ac:dyDescent="0.3">
      <c r="A43" t="s">
        <v>74</v>
      </c>
      <c r="B43" t="s">
        <v>75</v>
      </c>
      <c r="C43">
        <v>2.5</v>
      </c>
      <c r="D43">
        <v>2.4</v>
      </c>
      <c r="E43">
        <v>3.69</v>
      </c>
      <c r="F43">
        <v>4.5199999999999996</v>
      </c>
      <c r="G43">
        <v>2.91</v>
      </c>
      <c r="H43">
        <v>0.63</v>
      </c>
      <c r="I43">
        <v>1.38</v>
      </c>
      <c r="J43">
        <v>1.39</v>
      </c>
      <c r="K43">
        <v>0.82</v>
      </c>
      <c r="L43">
        <v>0.98</v>
      </c>
      <c r="M43">
        <v>0.53</v>
      </c>
      <c r="N43">
        <v>1.95</v>
      </c>
    </row>
  </sheetData>
  <pageMargins left="0.75" right="0.75" top="1" bottom="1" header="0.5" footer="0.5"/>
  <pageSetup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STATS AT A GLANCE</vt:lpstr>
      <vt:lpstr>Exported_File</vt:lpstr>
      <vt:lpstr>Exported_File</vt:lpstr>
      <vt:lpstr>'STATS AT A GLANCE'!Print_Area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Statistics at a Glance - Industry</dc:title>
  <dc:creator/>
  <cp:keywords>March 31, 2021</cp:keywords>
  <cp:lastModifiedBy/>
  <dcterms:created xsi:type="dcterms:W3CDTF">2021-05-20T19:49:34Z</dcterms:created>
  <dcterms:modified xsi:type="dcterms:W3CDTF">2021-05-20T19:50:23Z</dcterms:modified>
</cp:coreProperties>
</file>