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055" windowHeight="10590" activeTab="0"/>
  </bookViews>
  <sheets>
    <sheet name="STATS AT A GLANCE" sheetId="1" r:id="rId1"/>
  </sheets>
  <definedNames>
    <definedName name="All_Institutions">#REF!</definedName>
    <definedName name="Asset_classes">#REF!</definedName>
    <definedName name="Asset_Concentrations">#REF!</definedName>
    <definedName name="Commercial_Savings_Institutions">#REF!</definedName>
    <definedName name="Exported_File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43662.7745833333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'STATS AT A GLANCE'!$A$1:$Q$64</definedName>
  </definedNames>
  <calcPr fullCalcOnLoad="1"/>
</workbook>
</file>

<file path=xl/sharedStrings.xml><?xml version="1.0" encoding="utf-8"?>
<sst xmlns="http://schemas.openxmlformats.org/spreadsheetml/2006/main" count="110" uniqueCount="47">
  <si>
    <t xml:space="preserve">          Statistics At A Glance</t>
  </si>
  <si>
    <t>Asset Concentration Group</t>
  </si>
  <si>
    <t>Dollar Amounts in Billions</t>
  </si>
  <si>
    <t>Other</t>
  </si>
  <si>
    <t xml:space="preserve">All Insured </t>
  </si>
  <si>
    <t>Commercial</t>
  </si>
  <si>
    <t>Savings</t>
  </si>
  <si>
    <t>Credit Card</t>
  </si>
  <si>
    <t>International</t>
  </si>
  <si>
    <t>Agricultural</t>
  </si>
  <si>
    <t xml:space="preserve">Mortgage </t>
  </si>
  <si>
    <t>Consumer</t>
  </si>
  <si>
    <t>Specialized</t>
  </si>
  <si>
    <t>All Other</t>
  </si>
  <si>
    <t>Institutions</t>
  </si>
  <si>
    <t>Banks</t>
  </si>
  <si>
    <t>Lenders</t>
  </si>
  <si>
    <t>&lt;$1 Billion</t>
  </si>
  <si>
    <t>&gt;$1 Billion</t>
  </si>
  <si>
    <t>Number of FDIC-Insured</t>
  </si>
  <si>
    <t>Number of FDIC-Supervised</t>
  </si>
  <si>
    <t xml:space="preserve">Total Assets </t>
  </si>
  <si>
    <t>$</t>
  </si>
  <si>
    <t>Total Loans</t>
  </si>
  <si>
    <t>Domestic Deposits</t>
  </si>
  <si>
    <t>Bank Net Income (QTR)</t>
  </si>
  <si>
    <t>Percent Profitable (QTR)</t>
  </si>
  <si>
    <t>%</t>
  </si>
  <si>
    <t>Average Return on Assets (QTR)</t>
  </si>
  <si>
    <t>Average Return on Equity (QTR)</t>
  </si>
  <si>
    <t>Net Interest Margin (QTR)</t>
  </si>
  <si>
    <t>Equity to Assets</t>
  </si>
  <si>
    <t>Noncurrent Loan Rate - Total Loans *</t>
  </si>
  <si>
    <t xml:space="preserve">    Real Estate Loans</t>
  </si>
  <si>
    <t xml:space="preserve">    C&amp;I Loans</t>
  </si>
  <si>
    <t xml:space="preserve">    Loans to Individuals</t>
  </si>
  <si>
    <t>Coverage Ratio **</t>
  </si>
  <si>
    <t>Net Charge-Off Rate - All Loans (QTR)</t>
  </si>
  <si>
    <t xml:space="preserve">    Real Estate Loans (QTR)</t>
  </si>
  <si>
    <t xml:space="preserve">    C&amp;I Loans (QTR)</t>
  </si>
  <si>
    <t xml:space="preserve">    Loans to Individuals (QTR)</t>
  </si>
  <si>
    <t>*  Nonaccruing loans and loans past due 90+ days</t>
  </si>
  <si>
    <t>** Loss reserve as a percentage of noncurrent loans</t>
  </si>
  <si>
    <t>See back of page for FDIC historical trends.</t>
  </si>
  <si>
    <t xml:space="preserve">                                          As of June 30, 2019</t>
  </si>
  <si>
    <t>Second Quarter 2019</t>
  </si>
  <si>
    <t>Second Quarter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</si>
</sst>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0.0%"/>
    <numFmt numFmtId="168" formatCode="0.000"/>
  </numFmts>
  <fonts count="5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48"/>
      <name val="Times New Roman"/>
      <family val="1"/>
    </font>
    <font>
      <b/>
      <sz val="14"/>
      <name val="Century Schoolbook"/>
      <family val="1"/>
    </font>
    <font>
      <sz val="14"/>
      <name val="Century Schoolbook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9" fillId="0" borderId="0" xfId="0" applyFont="1" applyAlignment="1">
      <alignment/>
    </xf>
    <xf numFmtId="0" fontId="14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2" fontId="15" fillId="0" borderId="15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6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/>
    </xf>
    <xf numFmtId="0" fontId="19" fillId="34" borderId="16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11" xfId="0" applyFont="1" applyFill="1" applyBorder="1" applyAlignment="1">
      <alignment/>
    </xf>
    <xf numFmtId="0" fontId="19" fillId="34" borderId="17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13" xfId="0" applyFont="1" applyFill="1" applyBorder="1" applyAlignment="1" quotePrefix="1">
      <alignment horizontal="left"/>
    </xf>
    <xf numFmtId="0" fontId="20" fillId="34" borderId="12" xfId="0" applyFont="1" applyFill="1" applyBorder="1" applyAlignment="1">
      <alignment/>
    </xf>
    <xf numFmtId="0" fontId="19" fillId="34" borderId="15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 quotePrefix="1">
      <alignment horizontal="left"/>
    </xf>
    <xf numFmtId="166" fontId="21" fillId="0" borderId="17" xfId="0" applyNumberFormat="1" applyFont="1" applyBorder="1" applyAlignment="1">
      <alignment/>
    </xf>
    <xf numFmtId="0" fontId="20" fillId="0" borderId="16" xfId="0" applyFont="1" applyFill="1" applyBorder="1" applyAlignment="1" quotePrefix="1">
      <alignment horizontal="left"/>
    </xf>
    <xf numFmtId="0" fontId="20" fillId="0" borderId="0" xfId="0" applyFont="1" applyBorder="1" applyAlignment="1">
      <alignment/>
    </xf>
    <xf numFmtId="168" fontId="21" fillId="0" borderId="17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166" fontId="21" fillId="0" borderId="13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168" fontId="21" fillId="0" borderId="11" xfId="0" applyNumberFormat="1" applyFont="1" applyBorder="1" applyAlignment="1">
      <alignment/>
    </xf>
    <xf numFmtId="166" fontId="21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168" fontId="21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19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35" borderId="0" xfId="0" applyFont="1" applyFill="1" applyAlignment="1" quotePrefix="1">
      <alignment horizontal="center"/>
    </xf>
    <xf numFmtId="0" fontId="8" fillId="35" borderId="0" xfId="0" applyFont="1" applyFill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3" fontId="17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390525</xdr:rowOff>
    </xdr:from>
    <xdr:to>
      <xdr:col>1</xdr:col>
      <xdr:colOff>57150</xdr:colOff>
      <xdr:row>2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90525"/>
          <a:ext cx="2305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90" zoomScaleNormal="90" zoomScalePageLayoutView="0" workbookViewId="0" topLeftCell="A1">
      <selection activeCell="E30" sqref="E30"/>
    </sheetView>
  </sheetViews>
  <sheetFormatPr defaultColWidth="9.140625" defaultRowHeight="12.75"/>
  <cols>
    <col min="1" max="1" width="36.140625" style="0" customWidth="1"/>
    <col min="2" max="2" width="3.421875" style="0" customWidth="1"/>
    <col min="3" max="3" width="16.140625" style="0" customWidth="1"/>
    <col min="4" max="4" width="1.28515625" style="0" customWidth="1"/>
    <col min="5" max="5" width="17.7109375" style="0" customWidth="1"/>
    <col min="6" max="6" width="15.57421875" style="0" customWidth="1"/>
    <col min="7" max="7" width="1.28515625" style="0" customWidth="1"/>
    <col min="8" max="16" width="12.7109375" style="0" customWidth="1"/>
    <col min="17" max="17" width="3.57421875" style="0" customWidth="1"/>
  </cols>
  <sheetData>
    <row r="1" spans="1:17" ht="60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8.75">
      <c r="A2" s="68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>
      <c r="A4" s="62"/>
      <c r="B4" s="63"/>
      <c r="C4" s="64"/>
      <c r="D4" s="64"/>
      <c r="E4" s="70"/>
      <c r="F4" s="71"/>
      <c r="G4" s="65"/>
      <c r="H4" s="72" t="s">
        <v>1</v>
      </c>
      <c r="I4" s="72"/>
      <c r="J4" s="72"/>
      <c r="K4" s="72"/>
      <c r="L4" s="72"/>
      <c r="M4" s="72"/>
      <c r="N4" s="72"/>
      <c r="O4" s="72"/>
      <c r="P4" s="72"/>
      <c r="Q4" s="66"/>
    </row>
    <row r="5" spans="1:17" ht="15">
      <c r="A5" s="21" t="s">
        <v>2</v>
      </c>
      <c r="B5" s="22"/>
      <c r="C5" s="23"/>
      <c r="D5" s="22"/>
      <c r="E5" s="21"/>
      <c r="F5" s="22"/>
      <c r="G5" s="21"/>
      <c r="H5" s="24"/>
      <c r="I5" s="22"/>
      <c r="J5" s="22"/>
      <c r="K5" s="22"/>
      <c r="L5" s="22"/>
      <c r="M5" s="22"/>
      <c r="N5" s="25" t="s">
        <v>3</v>
      </c>
      <c r="O5" s="22"/>
      <c r="P5" s="22"/>
      <c r="Q5" s="2"/>
    </row>
    <row r="6" spans="1:17" ht="15">
      <c r="A6" s="21"/>
      <c r="B6" s="26"/>
      <c r="C6" s="27" t="s">
        <v>4</v>
      </c>
      <c r="D6" s="25"/>
      <c r="E6" s="28" t="s">
        <v>5</v>
      </c>
      <c r="F6" s="29" t="s">
        <v>6</v>
      </c>
      <c r="G6" s="25"/>
      <c r="H6" s="30" t="s">
        <v>7</v>
      </c>
      <c r="I6" s="31" t="s">
        <v>8</v>
      </c>
      <c r="J6" s="31" t="s">
        <v>9</v>
      </c>
      <c r="K6" s="25" t="s">
        <v>5</v>
      </c>
      <c r="L6" s="25" t="s">
        <v>10</v>
      </c>
      <c r="M6" s="25" t="s">
        <v>11</v>
      </c>
      <c r="N6" s="25" t="s">
        <v>12</v>
      </c>
      <c r="O6" s="25" t="s">
        <v>13</v>
      </c>
      <c r="P6" s="25" t="s">
        <v>13</v>
      </c>
      <c r="Q6" s="3"/>
    </row>
    <row r="7" spans="1:17" ht="15">
      <c r="A7" s="32" t="s">
        <v>45</v>
      </c>
      <c r="B7" s="33"/>
      <c r="C7" s="34" t="s">
        <v>14</v>
      </c>
      <c r="D7" s="35"/>
      <c r="E7" s="36" t="s">
        <v>15</v>
      </c>
      <c r="F7" s="37" t="s">
        <v>14</v>
      </c>
      <c r="G7" s="35"/>
      <c r="H7" s="38" t="s">
        <v>16</v>
      </c>
      <c r="I7" s="39" t="s">
        <v>15</v>
      </c>
      <c r="J7" s="39" t="s">
        <v>15</v>
      </c>
      <c r="K7" s="35" t="s">
        <v>16</v>
      </c>
      <c r="L7" s="35" t="s">
        <v>16</v>
      </c>
      <c r="M7" s="35" t="s">
        <v>16</v>
      </c>
      <c r="N7" s="35" t="s">
        <v>17</v>
      </c>
      <c r="O7" s="35" t="s">
        <v>17</v>
      </c>
      <c r="P7" s="35" t="s">
        <v>18</v>
      </c>
      <c r="Q7" s="4"/>
    </row>
    <row r="8" spans="1:17" ht="14.25">
      <c r="A8" s="40"/>
      <c r="B8" s="41"/>
      <c r="C8" s="42"/>
      <c r="D8" s="41"/>
      <c r="E8" s="40"/>
      <c r="F8" s="43"/>
      <c r="G8" s="41"/>
      <c r="H8" s="44"/>
      <c r="I8" s="41"/>
      <c r="J8" s="41"/>
      <c r="K8" s="41"/>
      <c r="L8" s="41"/>
      <c r="M8" s="41"/>
      <c r="N8" s="41"/>
      <c r="O8" s="41"/>
      <c r="P8" s="41"/>
      <c r="Q8" s="5"/>
    </row>
    <row r="9" spans="1:17" ht="14.25">
      <c r="A9" s="40" t="s">
        <v>19</v>
      </c>
      <c r="B9" s="41"/>
      <c r="C9" s="45">
        <v>5303</v>
      </c>
      <c r="D9" s="45" t="e">
        <f>#REF!</f>
        <v>#REF!</v>
      </c>
      <c r="E9" s="46">
        <v>4630</v>
      </c>
      <c r="F9" s="55">
        <v>673</v>
      </c>
      <c r="G9" s="45"/>
      <c r="H9" s="46">
        <v>11</v>
      </c>
      <c r="I9" s="46">
        <v>5</v>
      </c>
      <c r="J9" s="46">
        <v>1329</v>
      </c>
      <c r="K9" s="46">
        <v>2803</v>
      </c>
      <c r="L9" s="46">
        <v>388</v>
      </c>
      <c r="M9" s="46">
        <v>70</v>
      </c>
      <c r="N9" s="46">
        <v>220</v>
      </c>
      <c r="O9" s="46">
        <v>426</v>
      </c>
      <c r="P9" s="46">
        <v>51</v>
      </c>
      <c r="Q9" s="5"/>
    </row>
    <row r="10" spans="1:17" ht="14.25">
      <c r="A10" s="40" t="s">
        <v>20</v>
      </c>
      <c r="B10" s="41"/>
      <c r="C10" s="45">
        <v>3418</v>
      </c>
      <c r="D10" s="45" t="e">
        <f>#REF!</f>
        <v>#REF!</v>
      </c>
      <c r="E10" s="46">
        <v>3086</v>
      </c>
      <c r="F10" s="55">
        <v>332</v>
      </c>
      <c r="G10" s="45"/>
      <c r="H10" s="46">
        <v>6</v>
      </c>
      <c r="I10" s="46">
        <v>0</v>
      </c>
      <c r="J10" s="46">
        <v>945</v>
      </c>
      <c r="K10" s="46">
        <v>1817</v>
      </c>
      <c r="L10" s="46">
        <v>188</v>
      </c>
      <c r="M10" s="46">
        <v>47</v>
      </c>
      <c r="N10" s="46">
        <v>131</v>
      </c>
      <c r="O10" s="46">
        <v>267</v>
      </c>
      <c r="P10" s="46">
        <v>17</v>
      </c>
      <c r="Q10" s="5"/>
    </row>
    <row r="11" spans="1:17" ht="14.25">
      <c r="A11" s="40"/>
      <c r="B11" s="41"/>
      <c r="C11" s="45"/>
      <c r="D11" s="45"/>
      <c r="E11" s="46"/>
      <c r="F11" s="55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5"/>
    </row>
    <row r="12" spans="1:17" ht="14.25">
      <c r="A12" s="40" t="s">
        <v>21</v>
      </c>
      <c r="B12" s="47" t="s">
        <v>22</v>
      </c>
      <c r="C12" s="45">
        <v>18267.234751</v>
      </c>
      <c r="D12" s="45" t="e">
        <f>#REF!/1000000</f>
        <v>#REF!</v>
      </c>
      <c r="E12" s="46">
        <v>17098.031438</v>
      </c>
      <c r="F12" s="55">
        <v>1169.203313</v>
      </c>
      <c r="G12" s="45"/>
      <c r="H12" s="46">
        <v>520.966303</v>
      </c>
      <c r="I12" s="46">
        <v>4488.80757</v>
      </c>
      <c r="J12" s="46">
        <v>291.125375</v>
      </c>
      <c r="K12" s="46">
        <v>6584.076702</v>
      </c>
      <c r="L12" s="46">
        <v>355.544595</v>
      </c>
      <c r="M12" s="46">
        <v>222.379437</v>
      </c>
      <c r="N12" s="46">
        <v>37.683167</v>
      </c>
      <c r="O12" s="46">
        <v>75.639331</v>
      </c>
      <c r="P12" s="46">
        <v>5691.012271</v>
      </c>
      <c r="Q12" s="5"/>
    </row>
    <row r="13" spans="1:17" ht="14.25">
      <c r="A13" s="40" t="s">
        <v>23</v>
      </c>
      <c r="B13" s="47" t="s">
        <v>22</v>
      </c>
      <c r="C13" s="45">
        <v>10299.680237</v>
      </c>
      <c r="D13" s="45" t="e">
        <f>#REF!/1000000</f>
        <v>#REF!</v>
      </c>
      <c r="E13" s="46">
        <v>9624.352445</v>
      </c>
      <c r="F13" s="55">
        <v>675.327792</v>
      </c>
      <c r="G13" s="45"/>
      <c r="H13" s="46">
        <v>423.045862</v>
      </c>
      <c r="I13" s="46">
        <v>1693.246324</v>
      </c>
      <c r="J13" s="46">
        <v>201.635912</v>
      </c>
      <c r="K13" s="46">
        <v>4667.663858</v>
      </c>
      <c r="L13" s="46">
        <v>219.964635</v>
      </c>
      <c r="M13" s="46">
        <v>154.599408</v>
      </c>
      <c r="N13" s="46">
        <v>10.446352</v>
      </c>
      <c r="O13" s="46">
        <v>43.678428</v>
      </c>
      <c r="P13" s="46">
        <v>2885.399458</v>
      </c>
      <c r="Q13" s="5"/>
    </row>
    <row r="14" spans="1:17" ht="14.25">
      <c r="A14" s="40" t="s">
        <v>24</v>
      </c>
      <c r="B14" s="47" t="s">
        <v>22</v>
      </c>
      <c r="C14" s="45">
        <v>12747.61769</v>
      </c>
      <c r="D14" s="45" t="e">
        <f>#REF!/1000000</f>
        <v>#REF!</v>
      </c>
      <c r="E14" s="46">
        <v>11823.311629</v>
      </c>
      <c r="F14" s="55">
        <v>924.306061</v>
      </c>
      <c r="G14" s="45"/>
      <c r="H14" s="46">
        <v>343.7281</v>
      </c>
      <c r="I14" s="46">
        <v>2123.559949</v>
      </c>
      <c r="J14" s="46">
        <v>239.27916</v>
      </c>
      <c r="K14" s="46">
        <v>5117.178089</v>
      </c>
      <c r="L14" s="46">
        <v>274.312516</v>
      </c>
      <c r="M14" s="46">
        <v>182.94844</v>
      </c>
      <c r="N14" s="46">
        <v>29.694732</v>
      </c>
      <c r="O14" s="46">
        <v>63.151069</v>
      </c>
      <c r="P14" s="46">
        <v>4373.765635</v>
      </c>
      <c r="Q14" s="5"/>
    </row>
    <row r="15" spans="1:17" ht="14.25">
      <c r="A15" s="48" t="s">
        <v>25</v>
      </c>
      <c r="B15" s="47" t="s">
        <v>22</v>
      </c>
      <c r="C15" s="52">
        <v>62.574085</v>
      </c>
      <c r="D15" s="52" t="e">
        <f>#REF!/1000000</f>
        <v>#REF!</v>
      </c>
      <c r="E15" s="59">
        <v>58.786649</v>
      </c>
      <c r="F15" s="56">
        <v>3.787436</v>
      </c>
      <c r="G15" s="52"/>
      <c r="H15" s="59">
        <v>4.187539</v>
      </c>
      <c r="I15" s="59">
        <v>13.931204</v>
      </c>
      <c r="J15" s="59">
        <v>0.967799</v>
      </c>
      <c r="K15" s="59">
        <v>20.419458</v>
      </c>
      <c r="L15" s="59">
        <v>1.002622</v>
      </c>
      <c r="M15" s="59">
        <v>0.798257</v>
      </c>
      <c r="N15" s="59">
        <v>0.285523</v>
      </c>
      <c r="O15" s="59">
        <v>0.272132</v>
      </c>
      <c r="P15" s="59">
        <v>20.709551</v>
      </c>
      <c r="Q15" s="5"/>
    </row>
    <row r="16" spans="1:17" ht="14.25">
      <c r="A16" s="40" t="s">
        <v>26</v>
      </c>
      <c r="B16" s="47" t="s">
        <v>27</v>
      </c>
      <c r="C16" s="49">
        <v>96.17197812558929</v>
      </c>
      <c r="D16" s="49" t="e">
        <f>(#REF!/#REF!)*100</f>
        <v>#REF!</v>
      </c>
      <c r="E16" s="60">
        <v>96.78185745140388</v>
      </c>
      <c r="F16" s="57">
        <v>91.97622585438336</v>
      </c>
      <c r="G16" s="49"/>
      <c r="H16" s="60">
        <v>100</v>
      </c>
      <c r="I16" s="60">
        <v>100</v>
      </c>
      <c r="J16" s="60">
        <v>97.66741911211437</v>
      </c>
      <c r="K16" s="60">
        <v>96.25401355690332</v>
      </c>
      <c r="L16" s="60">
        <v>91.49484536082474</v>
      </c>
      <c r="M16" s="60">
        <v>97.14285714285714</v>
      </c>
      <c r="N16" s="60">
        <v>93.63636363636364</v>
      </c>
      <c r="O16" s="60">
        <v>96.0093896713615</v>
      </c>
      <c r="P16" s="60">
        <v>98.0392156862745</v>
      </c>
      <c r="Q16" s="5"/>
    </row>
    <row r="17" spans="1:17" ht="14.25">
      <c r="A17" s="40"/>
      <c r="B17" s="41"/>
      <c r="C17" s="45"/>
      <c r="D17" s="45"/>
      <c r="E17" s="46"/>
      <c r="F17" s="55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5"/>
    </row>
    <row r="18" spans="1:17" ht="14.25">
      <c r="A18" s="40" t="s">
        <v>28</v>
      </c>
      <c r="B18" s="47" t="s">
        <v>27</v>
      </c>
      <c r="C18" s="53">
        <v>1.38</v>
      </c>
      <c r="D18" s="53" t="e">
        <f>#REF!</f>
        <v>#REF!</v>
      </c>
      <c r="E18" s="61">
        <v>1.38</v>
      </c>
      <c r="F18" s="58">
        <v>1.2999999999999998</v>
      </c>
      <c r="G18" s="53"/>
      <c r="H18" s="61">
        <v>3.21</v>
      </c>
      <c r="I18" s="61">
        <v>1.24</v>
      </c>
      <c r="J18" s="61">
        <v>1.3399999999999999</v>
      </c>
      <c r="K18" s="61">
        <v>1.25</v>
      </c>
      <c r="L18" s="61">
        <v>1.13</v>
      </c>
      <c r="M18" s="61">
        <v>1.44</v>
      </c>
      <c r="N18" s="61">
        <v>3.05</v>
      </c>
      <c r="O18" s="61">
        <v>1.44</v>
      </c>
      <c r="P18" s="61">
        <v>1.46</v>
      </c>
      <c r="Q18" s="5"/>
    </row>
    <row r="19" spans="1:17" ht="14.25">
      <c r="A19" s="40" t="s">
        <v>29</v>
      </c>
      <c r="B19" s="47" t="s">
        <v>27</v>
      </c>
      <c r="C19" s="53">
        <v>12.069999999999999</v>
      </c>
      <c r="D19" s="53" t="e">
        <f>#REF!</f>
        <v>#REF!</v>
      </c>
      <c r="E19" s="61">
        <v>12.09</v>
      </c>
      <c r="F19" s="58">
        <v>11.809999999999999</v>
      </c>
      <c r="G19" s="53"/>
      <c r="H19" s="61">
        <v>26.13</v>
      </c>
      <c r="I19" s="61">
        <v>11.93</v>
      </c>
      <c r="J19" s="61">
        <v>11.319999999999999</v>
      </c>
      <c r="K19" s="61">
        <v>10.329999999999998</v>
      </c>
      <c r="L19" s="61">
        <v>10.35</v>
      </c>
      <c r="M19" s="61">
        <v>13.409999999999998</v>
      </c>
      <c r="N19" s="61">
        <v>17.65</v>
      </c>
      <c r="O19" s="61">
        <v>11.18</v>
      </c>
      <c r="P19" s="61">
        <v>12.959999999999999</v>
      </c>
      <c r="Q19" s="6"/>
    </row>
    <row r="20" spans="1:17" ht="14.25">
      <c r="A20" s="40" t="s">
        <v>30</v>
      </c>
      <c r="B20" s="47" t="s">
        <v>27</v>
      </c>
      <c r="C20" s="53">
        <v>3.3899999999999997</v>
      </c>
      <c r="D20" s="53" t="e">
        <f>#REF!</f>
        <v>#REF!</v>
      </c>
      <c r="E20" s="61">
        <v>3.36</v>
      </c>
      <c r="F20" s="58">
        <v>3.8699999999999997</v>
      </c>
      <c r="G20" s="53"/>
      <c r="H20" s="61">
        <v>10.53</v>
      </c>
      <c r="I20" s="61">
        <v>2.7699999999999996</v>
      </c>
      <c r="J20" s="61">
        <v>3.84</v>
      </c>
      <c r="K20" s="61">
        <v>3.51</v>
      </c>
      <c r="L20" s="61">
        <v>2.88</v>
      </c>
      <c r="M20" s="61">
        <v>4.239999999999999</v>
      </c>
      <c r="N20" s="61">
        <v>2.9699999999999998</v>
      </c>
      <c r="O20" s="61">
        <v>3.71</v>
      </c>
      <c r="P20" s="61">
        <v>3.01</v>
      </c>
      <c r="Q20" s="6"/>
    </row>
    <row r="21" spans="1:17" ht="14.25">
      <c r="A21" s="40" t="s">
        <v>31</v>
      </c>
      <c r="B21" s="47" t="s">
        <v>27</v>
      </c>
      <c r="C21" s="53">
        <v>11.469999999999999</v>
      </c>
      <c r="D21" s="53" t="e">
        <f>#REF!</f>
        <v>#REF!</v>
      </c>
      <c r="E21" s="61">
        <v>11.489999999999998</v>
      </c>
      <c r="F21" s="58">
        <v>11.079999999999998</v>
      </c>
      <c r="G21" s="53"/>
      <c r="H21" s="61">
        <v>12.319999999999999</v>
      </c>
      <c r="I21" s="61">
        <v>10.459999999999999</v>
      </c>
      <c r="J21" s="61">
        <v>11.94</v>
      </c>
      <c r="K21" s="61">
        <v>12.18</v>
      </c>
      <c r="L21" s="61">
        <v>11.049999999999999</v>
      </c>
      <c r="M21" s="61">
        <v>10.93</v>
      </c>
      <c r="N21" s="61">
        <v>17.569999999999997</v>
      </c>
      <c r="O21" s="61">
        <v>13.09</v>
      </c>
      <c r="P21" s="61">
        <v>11.309999999999999</v>
      </c>
      <c r="Q21" s="6"/>
    </row>
    <row r="22" spans="1:17" ht="14.25">
      <c r="A22" s="40"/>
      <c r="B22" s="41"/>
      <c r="C22" s="45"/>
      <c r="D22" s="45"/>
      <c r="E22" s="46"/>
      <c r="F22" s="55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6"/>
    </row>
    <row r="23" spans="1:17" ht="14.25">
      <c r="A23" s="40" t="s">
        <v>32</v>
      </c>
      <c r="B23" s="47" t="s">
        <v>27</v>
      </c>
      <c r="C23" s="53">
        <v>0.9287521104294834</v>
      </c>
      <c r="D23" s="53" t="e">
        <f>#REF!</f>
        <v>#REF!</v>
      </c>
      <c r="E23" s="61">
        <v>0.889135106184239</v>
      </c>
      <c r="F23" s="58">
        <v>1.4933598213341424</v>
      </c>
      <c r="G23" s="53"/>
      <c r="H23" s="61">
        <v>1.4830035141674545</v>
      </c>
      <c r="I23" s="61">
        <v>0.8838721051106965</v>
      </c>
      <c r="J23" s="61">
        <v>1.1709679134761346</v>
      </c>
      <c r="K23" s="61">
        <v>0.7726777348897632</v>
      </c>
      <c r="L23" s="61">
        <v>1.8443875711117608</v>
      </c>
      <c r="M23" s="61">
        <v>0.6419719054395461</v>
      </c>
      <c r="N23" s="61">
        <v>1.1398987426402707</v>
      </c>
      <c r="O23" s="61">
        <v>0.9242954653601327</v>
      </c>
      <c r="P23" s="61">
        <v>1.0542965101014508</v>
      </c>
      <c r="Q23" s="6"/>
    </row>
    <row r="24" spans="1:17" ht="14.25">
      <c r="A24" s="40" t="s">
        <v>33</v>
      </c>
      <c r="B24" s="47" t="s">
        <v>27</v>
      </c>
      <c r="C24" s="53">
        <v>1.19</v>
      </c>
      <c r="D24" s="53" t="e">
        <f>#REF!</f>
        <v>#REF!</v>
      </c>
      <c r="E24" s="61">
        <v>1.14</v>
      </c>
      <c r="F24" s="58">
        <v>1.5999999999999999</v>
      </c>
      <c r="G24" s="53"/>
      <c r="H24" s="61">
        <v>1.71</v>
      </c>
      <c r="I24" s="61">
        <v>1.48</v>
      </c>
      <c r="J24" s="61">
        <v>1.1099999999999999</v>
      </c>
      <c r="K24" s="61">
        <v>0.7899999999999999</v>
      </c>
      <c r="L24" s="61">
        <v>1.97</v>
      </c>
      <c r="M24" s="61">
        <v>1.2899999999999998</v>
      </c>
      <c r="N24" s="61">
        <v>1.2999999999999998</v>
      </c>
      <c r="O24" s="61">
        <v>0.99</v>
      </c>
      <c r="P24" s="61">
        <v>1.88</v>
      </c>
      <c r="Q24" s="6"/>
    </row>
    <row r="25" spans="1:17" ht="14.25">
      <c r="A25" s="40" t="s">
        <v>34</v>
      </c>
      <c r="B25" s="47" t="s">
        <v>27</v>
      </c>
      <c r="C25" s="53">
        <v>0.7920217149074489</v>
      </c>
      <c r="D25" s="53" t="e">
        <f>(#REF!/#REF!)*100</f>
        <v>#REF!</v>
      </c>
      <c r="E25" s="61">
        <v>0.7867412810927809</v>
      </c>
      <c r="F25" s="58">
        <v>1.0436335574046895</v>
      </c>
      <c r="G25" s="53"/>
      <c r="H25" s="61">
        <v>0.6467703981117681</v>
      </c>
      <c r="I25" s="61">
        <v>0.8392898221111574</v>
      </c>
      <c r="J25" s="61">
        <v>1.3733028079327902</v>
      </c>
      <c r="K25" s="61">
        <v>0.8599854172585133</v>
      </c>
      <c r="L25" s="61">
        <v>1.0099023649154268</v>
      </c>
      <c r="M25" s="61">
        <v>0.22920990409555195</v>
      </c>
      <c r="N25" s="61">
        <v>0.7917617123015549</v>
      </c>
      <c r="O25" s="61">
        <v>0.8473396325574793</v>
      </c>
      <c r="P25" s="61">
        <v>0.655062968836393</v>
      </c>
      <c r="Q25" s="6"/>
    </row>
    <row r="26" spans="1:17" ht="14.25">
      <c r="A26" s="40" t="s">
        <v>35</v>
      </c>
      <c r="B26" s="47" t="s">
        <v>27</v>
      </c>
      <c r="C26" s="53">
        <v>0.9225250685149464</v>
      </c>
      <c r="D26" s="53" t="e">
        <f>(#REF!/#REF!)*100</f>
        <v>#REF!</v>
      </c>
      <c r="E26" s="61">
        <v>0.8765443803749693</v>
      </c>
      <c r="F26" s="58">
        <v>1.444569988807015</v>
      </c>
      <c r="G26" s="53"/>
      <c r="H26" s="61">
        <v>1.5700866301787801</v>
      </c>
      <c r="I26" s="61">
        <v>0.8760085560288776</v>
      </c>
      <c r="J26" s="61">
        <v>0.4944695108278471</v>
      </c>
      <c r="K26" s="61">
        <v>0.7867875174605835</v>
      </c>
      <c r="L26" s="61">
        <v>0.4200701184464132</v>
      </c>
      <c r="M26" s="61">
        <v>0.4788875283524746</v>
      </c>
      <c r="N26" s="61">
        <v>0.8341134453633084</v>
      </c>
      <c r="O26" s="61">
        <v>0.6171535557205944</v>
      </c>
      <c r="P26" s="61">
        <v>0.6651369004349209</v>
      </c>
      <c r="Q26" s="6"/>
    </row>
    <row r="27" spans="1:17" ht="14.25">
      <c r="A27" s="40" t="s">
        <v>36</v>
      </c>
      <c r="B27" s="47" t="s">
        <v>27</v>
      </c>
      <c r="C27" s="53">
        <v>130.52999999999997</v>
      </c>
      <c r="D27" s="53" t="e">
        <f>#REF!</f>
        <v>#REF!</v>
      </c>
      <c r="E27" s="61">
        <v>133.97</v>
      </c>
      <c r="F27" s="58">
        <v>101.3</v>
      </c>
      <c r="G27" s="53"/>
      <c r="H27" s="61">
        <v>303.96</v>
      </c>
      <c r="I27" s="61">
        <v>161.64</v>
      </c>
      <c r="J27" s="61">
        <v>116.66</v>
      </c>
      <c r="K27" s="61">
        <v>126.53999999999999</v>
      </c>
      <c r="L27" s="61">
        <v>33.779999999999994</v>
      </c>
      <c r="M27" s="61">
        <v>163.89</v>
      </c>
      <c r="N27" s="61">
        <v>126.39999999999999</v>
      </c>
      <c r="O27" s="61">
        <v>138.23</v>
      </c>
      <c r="P27" s="61">
        <v>96.99</v>
      </c>
      <c r="Q27" s="6"/>
    </row>
    <row r="28" spans="1:17" ht="14.25">
      <c r="A28" s="40"/>
      <c r="B28" s="41"/>
      <c r="C28" s="45"/>
      <c r="D28" s="45"/>
      <c r="E28" s="46"/>
      <c r="F28" s="55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6"/>
    </row>
    <row r="29" spans="1:17" ht="14.25">
      <c r="A29" s="40" t="s">
        <v>37</v>
      </c>
      <c r="B29" s="47" t="s">
        <v>27</v>
      </c>
      <c r="C29" s="53">
        <v>0.5</v>
      </c>
      <c r="D29" s="53" t="e">
        <f>#REF!</f>
        <v>#REF!</v>
      </c>
      <c r="E29" s="61">
        <v>0.47</v>
      </c>
      <c r="F29" s="58">
        <v>0.94</v>
      </c>
      <c r="G29" s="53"/>
      <c r="H29" s="61">
        <v>4.329999999999999</v>
      </c>
      <c r="I29" s="61">
        <v>0.73</v>
      </c>
      <c r="J29" s="61">
        <v>0.16999999999999998</v>
      </c>
      <c r="K29" s="61">
        <v>0.18999999999999997</v>
      </c>
      <c r="L29" s="61">
        <v>0.019999999999999997</v>
      </c>
      <c r="M29" s="61">
        <v>0.7899999999999999</v>
      </c>
      <c r="N29" s="61">
        <v>0.15</v>
      </c>
      <c r="O29" s="61">
        <v>0.15999999999999998</v>
      </c>
      <c r="P29" s="61">
        <v>0.35</v>
      </c>
      <c r="Q29" s="6"/>
    </row>
    <row r="30" spans="1:17" ht="14.25">
      <c r="A30" s="40" t="s">
        <v>38</v>
      </c>
      <c r="B30" s="47" t="s">
        <v>27</v>
      </c>
      <c r="C30" s="53">
        <v>0</v>
      </c>
      <c r="D30" s="53" t="e">
        <f>#REF!</f>
        <v>#REF!</v>
      </c>
      <c r="E30" s="61">
        <v>0</v>
      </c>
      <c r="F30" s="58">
        <v>0</v>
      </c>
      <c r="G30" s="53"/>
      <c r="H30" s="61">
        <v>-0.009999999999999998</v>
      </c>
      <c r="I30" s="61">
        <v>-0.019999999999999997</v>
      </c>
      <c r="J30" s="61">
        <v>0.039999999999999994</v>
      </c>
      <c r="K30" s="61">
        <v>0.019999999999999997</v>
      </c>
      <c r="L30" s="61">
        <v>-0.019999999999999997</v>
      </c>
      <c r="M30" s="61">
        <v>-0.039999999999999994</v>
      </c>
      <c r="N30" s="61">
        <v>-0.009999999999999998</v>
      </c>
      <c r="O30" s="61">
        <v>0.049999999999999996</v>
      </c>
      <c r="P30" s="61">
        <v>-0.06</v>
      </c>
      <c r="Q30" s="6"/>
    </row>
    <row r="31" spans="1:17" ht="14.25">
      <c r="A31" s="40" t="s">
        <v>39</v>
      </c>
      <c r="B31" s="47" t="s">
        <v>27</v>
      </c>
      <c r="C31" s="53">
        <v>0.33216501459979103</v>
      </c>
      <c r="D31" s="53" t="e">
        <f>(#REF!/#REF!)*100*4</f>
        <v>#REF!</v>
      </c>
      <c r="E31" s="61">
        <v>0.3227713442961795</v>
      </c>
      <c r="F31" s="58">
        <v>0.7867879428116132</v>
      </c>
      <c r="G31" s="53"/>
      <c r="H31" s="61">
        <v>2.26000604925247</v>
      </c>
      <c r="I31" s="61">
        <v>0.3620206113711667</v>
      </c>
      <c r="J31" s="61">
        <v>0.24911140837971146</v>
      </c>
      <c r="K31" s="61">
        <v>0.305160721928428</v>
      </c>
      <c r="L31" s="61">
        <v>-0.1255365405534866</v>
      </c>
      <c r="M31" s="61">
        <v>0.7232510712218796</v>
      </c>
      <c r="N31" s="61">
        <v>0.19344176692052922</v>
      </c>
      <c r="O31" s="61">
        <v>0.295846129680484</v>
      </c>
      <c r="P31" s="61">
        <v>0.25393763316410906</v>
      </c>
      <c r="Q31" s="6"/>
    </row>
    <row r="32" spans="1:17" ht="14.25">
      <c r="A32" s="40" t="s">
        <v>40</v>
      </c>
      <c r="B32" s="47" t="s">
        <v>27</v>
      </c>
      <c r="C32" s="53">
        <v>2.44</v>
      </c>
      <c r="D32" s="53" t="e">
        <f>#REF!</f>
        <v>#REF!</v>
      </c>
      <c r="E32" s="61">
        <v>2.2899999999999996</v>
      </c>
      <c r="F32" s="58">
        <v>4.13</v>
      </c>
      <c r="G32" s="53"/>
      <c r="H32" s="61">
        <v>4.56</v>
      </c>
      <c r="I32" s="61">
        <v>2.8899999999999997</v>
      </c>
      <c r="J32" s="61">
        <v>0.59</v>
      </c>
      <c r="K32" s="61">
        <v>1.16</v>
      </c>
      <c r="L32" s="61">
        <v>1.1199999999999999</v>
      </c>
      <c r="M32" s="61">
        <v>1.0699999999999998</v>
      </c>
      <c r="N32" s="61">
        <v>0.58</v>
      </c>
      <c r="O32" s="61">
        <v>0.8899999999999999</v>
      </c>
      <c r="P32" s="61">
        <v>1.7699999999999998</v>
      </c>
      <c r="Q32" s="6"/>
    </row>
    <row r="33" spans="1:17" ht="14.25">
      <c r="A33" s="40"/>
      <c r="B33" s="41"/>
      <c r="C33" s="45"/>
      <c r="D33" s="45"/>
      <c r="E33" s="46"/>
      <c r="F33" s="55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6"/>
    </row>
    <row r="34" spans="1:17" ht="15">
      <c r="A34" s="50" t="s">
        <v>46</v>
      </c>
      <c r="B34" s="51"/>
      <c r="C34" s="45"/>
      <c r="D34" s="45"/>
      <c r="E34" s="46"/>
      <c r="F34" s="55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5"/>
    </row>
    <row r="35" spans="1:17" ht="14.25">
      <c r="A35" s="40"/>
      <c r="B35" s="41"/>
      <c r="C35" s="45"/>
      <c r="D35" s="45"/>
      <c r="E35" s="46"/>
      <c r="F35" s="55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5"/>
    </row>
    <row r="36" spans="1:17" ht="14.25">
      <c r="A36" s="40" t="s">
        <v>19</v>
      </c>
      <c r="B36" s="41"/>
      <c r="C36" s="45">
        <v>5542</v>
      </c>
      <c r="D36" s="45"/>
      <c r="E36" s="46">
        <v>4834</v>
      </c>
      <c r="F36" s="55">
        <v>708</v>
      </c>
      <c r="G36" s="45"/>
      <c r="H36" s="46">
        <v>12</v>
      </c>
      <c r="I36" s="46">
        <v>5</v>
      </c>
      <c r="J36" s="46">
        <v>1383</v>
      </c>
      <c r="K36" s="46">
        <v>2894</v>
      </c>
      <c r="L36" s="46">
        <v>406</v>
      </c>
      <c r="M36" s="46">
        <v>71</v>
      </c>
      <c r="N36" s="46">
        <v>245</v>
      </c>
      <c r="O36" s="46">
        <v>475</v>
      </c>
      <c r="P36" s="46">
        <v>51</v>
      </c>
      <c r="Q36" s="5"/>
    </row>
    <row r="37" spans="1:17" ht="14.25">
      <c r="A37" s="40" t="s">
        <v>20</v>
      </c>
      <c r="B37" s="41"/>
      <c r="C37" s="45">
        <v>3569</v>
      </c>
      <c r="D37" s="45"/>
      <c r="E37" s="46">
        <v>3219</v>
      </c>
      <c r="F37" s="55">
        <v>350</v>
      </c>
      <c r="G37" s="45"/>
      <c r="H37" s="46">
        <v>6</v>
      </c>
      <c r="I37" s="46">
        <v>0</v>
      </c>
      <c r="J37" s="46">
        <v>981</v>
      </c>
      <c r="K37" s="46">
        <v>1883</v>
      </c>
      <c r="L37" s="46">
        <v>191</v>
      </c>
      <c r="M37" s="46">
        <v>47</v>
      </c>
      <c r="N37" s="46">
        <v>149</v>
      </c>
      <c r="O37" s="46">
        <v>293</v>
      </c>
      <c r="P37" s="46">
        <v>19</v>
      </c>
      <c r="Q37" s="5"/>
    </row>
    <row r="38" spans="1:17" ht="14.25">
      <c r="A38" s="40"/>
      <c r="B38" s="41"/>
      <c r="C38" s="45"/>
      <c r="D38" s="45"/>
      <c r="E38" s="46"/>
      <c r="F38" s="55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5"/>
    </row>
    <row r="39" spans="1:17" ht="14.25">
      <c r="A39" s="40" t="s">
        <v>21</v>
      </c>
      <c r="B39" s="47" t="s">
        <v>22</v>
      </c>
      <c r="C39" s="45">
        <v>17532.879644</v>
      </c>
      <c r="D39" s="45"/>
      <c r="E39" s="46">
        <v>16367.079418</v>
      </c>
      <c r="F39" s="55">
        <v>1165.800226</v>
      </c>
      <c r="G39" s="45"/>
      <c r="H39" s="46">
        <v>626.397806</v>
      </c>
      <c r="I39" s="46">
        <v>4222.217076</v>
      </c>
      <c r="J39" s="46">
        <v>283.766413</v>
      </c>
      <c r="K39" s="46">
        <v>6167.620557</v>
      </c>
      <c r="L39" s="46">
        <v>356.378544</v>
      </c>
      <c r="M39" s="46">
        <v>216.836069</v>
      </c>
      <c r="N39" s="46">
        <v>39.297507</v>
      </c>
      <c r="O39" s="46">
        <v>80.752684</v>
      </c>
      <c r="P39" s="46">
        <v>5539.612988</v>
      </c>
      <c r="Q39" s="5"/>
    </row>
    <row r="40" spans="1:17" ht="14.25">
      <c r="A40" s="40" t="s">
        <v>23</v>
      </c>
      <c r="B40" s="47" t="s">
        <v>22</v>
      </c>
      <c r="C40" s="45">
        <v>9856.64365</v>
      </c>
      <c r="D40" s="45"/>
      <c r="E40" s="46">
        <v>9188.410784</v>
      </c>
      <c r="F40" s="55">
        <v>668.232866</v>
      </c>
      <c r="G40" s="45"/>
      <c r="H40" s="46">
        <v>492.031819</v>
      </c>
      <c r="I40" s="46">
        <v>1578.951584</v>
      </c>
      <c r="J40" s="46">
        <v>195.096183</v>
      </c>
      <c r="K40" s="46">
        <v>4359.884502</v>
      </c>
      <c r="L40" s="46">
        <v>212.158159</v>
      </c>
      <c r="M40" s="46">
        <v>153.300397</v>
      </c>
      <c r="N40" s="46">
        <v>11.10842</v>
      </c>
      <c r="O40" s="46">
        <v>45.746887</v>
      </c>
      <c r="P40" s="46">
        <v>2808.365699</v>
      </c>
      <c r="Q40" s="5"/>
    </row>
    <row r="41" spans="1:17" ht="14.25">
      <c r="A41" s="40" t="s">
        <v>24</v>
      </c>
      <c r="B41" s="47" t="s">
        <v>22</v>
      </c>
      <c r="C41" s="45">
        <v>12235.402655</v>
      </c>
      <c r="D41" s="45"/>
      <c r="E41" s="46">
        <v>11310.815132</v>
      </c>
      <c r="F41" s="55">
        <v>924.587523</v>
      </c>
      <c r="G41" s="45"/>
      <c r="H41" s="46">
        <v>359.27784</v>
      </c>
      <c r="I41" s="46">
        <v>2030.188734</v>
      </c>
      <c r="J41" s="46">
        <v>235.594422</v>
      </c>
      <c r="K41" s="46">
        <v>4815.672388</v>
      </c>
      <c r="L41" s="46">
        <v>276.179354</v>
      </c>
      <c r="M41" s="46">
        <v>177.394636</v>
      </c>
      <c r="N41" s="46">
        <v>31.391139</v>
      </c>
      <c r="O41" s="46">
        <v>68.421444</v>
      </c>
      <c r="P41" s="46">
        <v>4241.282698</v>
      </c>
      <c r="Q41" s="5"/>
    </row>
    <row r="42" spans="1:17" ht="14.25">
      <c r="A42" s="48" t="s">
        <v>25</v>
      </c>
      <c r="B42" s="47" t="s">
        <v>22</v>
      </c>
      <c r="C42" s="52">
        <v>60.11455</v>
      </c>
      <c r="D42" s="52"/>
      <c r="E42" s="59">
        <v>56.586517</v>
      </c>
      <c r="F42" s="56">
        <v>3.528033</v>
      </c>
      <c r="G42" s="52"/>
      <c r="H42" s="59">
        <v>4.248706</v>
      </c>
      <c r="I42" s="59">
        <v>13.020565</v>
      </c>
      <c r="J42" s="59">
        <v>0.946694</v>
      </c>
      <c r="K42" s="59">
        <v>19.57916</v>
      </c>
      <c r="L42" s="59">
        <v>0.956844</v>
      </c>
      <c r="M42" s="59">
        <v>0.647303</v>
      </c>
      <c r="N42" s="59">
        <v>0.368791</v>
      </c>
      <c r="O42" s="59">
        <v>0.229737</v>
      </c>
      <c r="P42" s="59">
        <v>20.11675</v>
      </c>
      <c r="Q42" s="5"/>
    </row>
    <row r="43" spans="1:17" ht="14.25">
      <c r="A43" s="40" t="s">
        <v>26</v>
      </c>
      <c r="B43" s="47" t="s">
        <v>27</v>
      </c>
      <c r="C43" s="49">
        <v>96.0122699386503</v>
      </c>
      <c r="D43" s="49"/>
      <c r="E43" s="60">
        <v>96.60736450144807</v>
      </c>
      <c r="F43" s="57">
        <v>91.94915254237289</v>
      </c>
      <c r="G43" s="49"/>
      <c r="H43" s="60">
        <v>100</v>
      </c>
      <c r="I43" s="60">
        <v>100</v>
      </c>
      <c r="J43" s="60">
        <v>96.67389732465654</v>
      </c>
      <c r="K43" s="60">
        <v>96.71734623358674</v>
      </c>
      <c r="L43" s="60">
        <v>92.61083743842364</v>
      </c>
      <c r="M43" s="60">
        <v>92.95774647887323</v>
      </c>
      <c r="N43" s="60">
        <v>93.87755102040816</v>
      </c>
      <c r="O43" s="60">
        <v>93.6842105263158</v>
      </c>
      <c r="P43" s="60">
        <v>100</v>
      </c>
      <c r="Q43" s="5"/>
    </row>
    <row r="44" spans="1:17" ht="14.25">
      <c r="A44" s="40"/>
      <c r="B44" s="41"/>
      <c r="C44" s="45"/>
      <c r="D44" s="45"/>
      <c r="E44" s="46"/>
      <c r="F44" s="55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5"/>
    </row>
    <row r="45" spans="1:17" ht="14.25">
      <c r="A45" s="40" t="s">
        <v>28</v>
      </c>
      <c r="B45" s="47" t="s">
        <v>27</v>
      </c>
      <c r="C45" s="53">
        <v>1.3699999999999999</v>
      </c>
      <c r="D45" s="53"/>
      <c r="E45" s="61">
        <v>1.38</v>
      </c>
      <c r="F45" s="58">
        <v>1.22</v>
      </c>
      <c r="G45" s="53"/>
      <c r="H45" s="61">
        <v>2.73</v>
      </c>
      <c r="I45" s="61">
        <v>1.23</v>
      </c>
      <c r="J45" s="61">
        <v>1.3399999999999999</v>
      </c>
      <c r="K45" s="61">
        <v>1.2799999999999998</v>
      </c>
      <c r="L45" s="61">
        <v>1.0699999999999998</v>
      </c>
      <c r="M45" s="61">
        <v>1.2</v>
      </c>
      <c r="N45" s="61">
        <v>3.76</v>
      </c>
      <c r="O45" s="61">
        <v>1.14</v>
      </c>
      <c r="P45" s="61">
        <v>1.45</v>
      </c>
      <c r="Q45" s="5"/>
    </row>
    <row r="46" spans="1:17" ht="14.25">
      <c r="A46" s="40" t="s">
        <v>29</v>
      </c>
      <c r="B46" s="47" t="s">
        <v>27</v>
      </c>
      <c r="C46" s="53">
        <v>12.2</v>
      </c>
      <c r="D46" s="53"/>
      <c r="E46" s="61">
        <v>12.26</v>
      </c>
      <c r="F46" s="58">
        <v>11.37</v>
      </c>
      <c r="G46" s="53"/>
      <c r="H46" s="61">
        <v>17.77</v>
      </c>
      <c r="I46" s="61">
        <v>12.36</v>
      </c>
      <c r="J46" s="61">
        <v>11.909999999999998</v>
      </c>
      <c r="K46" s="61">
        <v>10.75</v>
      </c>
      <c r="L46" s="61">
        <v>9.45</v>
      </c>
      <c r="M46" s="61">
        <v>11.69</v>
      </c>
      <c r="N46" s="61">
        <v>22.74</v>
      </c>
      <c r="O46" s="61">
        <v>9.62</v>
      </c>
      <c r="P46" s="61">
        <v>13.1</v>
      </c>
      <c r="Q46" s="5"/>
    </row>
    <row r="47" spans="1:17" ht="14.25">
      <c r="A47" s="40" t="s">
        <v>30</v>
      </c>
      <c r="B47" s="47" t="s">
        <v>27</v>
      </c>
      <c r="C47" s="53">
        <v>3.38</v>
      </c>
      <c r="D47" s="53"/>
      <c r="E47" s="61">
        <v>3.3499999999999996</v>
      </c>
      <c r="F47" s="58">
        <v>3.7899999999999996</v>
      </c>
      <c r="G47" s="53"/>
      <c r="H47" s="61">
        <v>10.26</v>
      </c>
      <c r="I47" s="61">
        <v>2.53</v>
      </c>
      <c r="J47" s="61">
        <v>3.8299999999999996</v>
      </c>
      <c r="K47" s="61">
        <v>3.55</v>
      </c>
      <c r="L47" s="61">
        <v>2.9499999999999997</v>
      </c>
      <c r="M47" s="61">
        <v>4</v>
      </c>
      <c r="N47" s="61">
        <v>2.94</v>
      </c>
      <c r="O47" s="61">
        <v>3.6599999999999997</v>
      </c>
      <c r="P47" s="61">
        <v>3.0199999999999996</v>
      </c>
      <c r="Q47" s="5"/>
    </row>
    <row r="48" spans="1:17" ht="14.25">
      <c r="A48" s="40" t="s">
        <v>31</v>
      </c>
      <c r="B48" s="47" t="s">
        <v>27</v>
      </c>
      <c r="C48" s="53">
        <v>11.299999999999999</v>
      </c>
      <c r="D48" s="53"/>
      <c r="E48" s="61">
        <v>11.329999999999998</v>
      </c>
      <c r="F48" s="58">
        <v>10.76</v>
      </c>
      <c r="G48" s="53"/>
      <c r="H48" s="61">
        <v>15.29</v>
      </c>
      <c r="I48" s="61">
        <v>10.02</v>
      </c>
      <c r="J48" s="61">
        <v>11.309999999999999</v>
      </c>
      <c r="K48" s="61">
        <v>11.909999999999998</v>
      </c>
      <c r="L48" s="61">
        <v>11.229999999999999</v>
      </c>
      <c r="M48" s="61">
        <v>10.35</v>
      </c>
      <c r="N48" s="61">
        <v>16.599999999999998</v>
      </c>
      <c r="O48" s="61">
        <v>11.889999999999999</v>
      </c>
      <c r="P48" s="61">
        <v>11.12</v>
      </c>
      <c r="Q48" s="5"/>
    </row>
    <row r="49" spans="1:17" ht="14.25">
      <c r="A49" s="40"/>
      <c r="B49" s="41"/>
      <c r="C49" s="45"/>
      <c r="D49" s="45"/>
      <c r="E49" s="46"/>
      <c r="F49" s="5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5"/>
    </row>
    <row r="50" spans="1:17" ht="14.25">
      <c r="A50" s="40" t="s">
        <v>32</v>
      </c>
      <c r="B50" s="47" t="s">
        <v>27</v>
      </c>
      <c r="C50" s="53">
        <v>1.0633107910761188</v>
      </c>
      <c r="D50" s="53"/>
      <c r="E50" s="61">
        <v>1.0287152051180288</v>
      </c>
      <c r="F50" s="58">
        <v>1.5390107116815332</v>
      </c>
      <c r="G50" s="53"/>
      <c r="H50" s="61">
        <v>1.332383343281301</v>
      </c>
      <c r="I50" s="61">
        <v>1.0517200988752524</v>
      </c>
      <c r="J50" s="61">
        <v>1.1215822487917735</v>
      </c>
      <c r="K50" s="61">
        <v>0.7979732761462188</v>
      </c>
      <c r="L50" s="61">
        <v>2.594729331709361</v>
      </c>
      <c r="M50" s="61">
        <v>0.6372851852377135</v>
      </c>
      <c r="N50" s="61">
        <v>1.2214777249729953</v>
      </c>
      <c r="O50" s="61">
        <v>1.01956286103007</v>
      </c>
      <c r="P50" s="61">
        <v>1.3382901356388965</v>
      </c>
      <c r="Q50" s="5"/>
    </row>
    <row r="51" spans="1:17" ht="14.25">
      <c r="A51" s="48" t="s">
        <v>33</v>
      </c>
      <c r="B51" s="47" t="s">
        <v>27</v>
      </c>
      <c r="C51" s="53">
        <v>1.47</v>
      </c>
      <c r="D51" s="53"/>
      <c r="E51" s="61">
        <v>1.44</v>
      </c>
      <c r="F51" s="58">
        <v>1.67</v>
      </c>
      <c r="G51" s="53"/>
      <c r="H51" s="61">
        <v>1.88</v>
      </c>
      <c r="I51" s="61">
        <v>1.98</v>
      </c>
      <c r="J51" s="61">
        <v>1.0999999999999999</v>
      </c>
      <c r="K51" s="61">
        <v>0.82</v>
      </c>
      <c r="L51" s="61">
        <v>2.7199999999999998</v>
      </c>
      <c r="M51" s="61">
        <v>1.2599999999999998</v>
      </c>
      <c r="N51" s="61">
        <v>1.3199999999999998</v>
      </c>
      <c r="O51" s="61">
        <v>1.13</v>
      </c>
      <c r="P51" s="61">
        <v>2.55</v>
      </c>
      <c r="Q51" s="5"/>
    </row>
    <row r="52" spans="1:17" ht="14.25">
      <c r="A52" s="40" t="s">
        <v>34</v>
      </c>
      <c r="B52" s="47" t="s">
        <v>27</v>
      </c>
      <c r="C52" s="53">
        <v>0.7876979456142229</v>
      </c>
      <c r="D52" s="53"/>
      <c r="E52" s="61">
        <v>0.7752611156410375</v>
      </c>
      <c r="F52" s="58">
        <v>1.316312163962619</v>
      </c>
      <c r="G52" s="53"/>
      <c r="H52" s="61">
        <v>0.6730735354472989</v>
      </c>
      <c r="I52" s="61">
        <v>0.7370843611842209</v>
      </c>
      <c r="J52" s="61">
        <v>1.3145319613108541</v>
      </c>
      <c r="K52" s="61">
        <v>0.9297283420415765</v>
      </c>
      <c r="L52" s="61">
        <v>4.59906925707252</v>
      </c>
      <c r="M52" s="61">
        <v>0.4416270670818137</v>
      </c>
      <c r="N52" s="61">
        <v>1.1685035093493787</v>
      </c>
      <c r="O52" s="61">
        <v>0.9503420002048587</v>
      </c>
      <c r="P52" s="61">
        <v>0.5603069677279424</v>
      </c>
      <c r="Q52" s="5"/>
    </row>
    <row r="53" spans="1:17" ht="14.25">
      <c r="A53" s="40" t="s">
        <v>35</v>
      </c>
      <c r="B53" s="47" t="s">
        <v>27</v>
      </c>
      <c r="C53" s="53">
        <v>0.8810521376532873</v>
      </c>
      <c r="D53" s="53"/>
      <c r="E53" s="61">
        <v>0.8392600790336543</v>
      </c>
      <c r="F53" s="58">
        <v>1.3662419467219076</v>
      </c>
      <c r="G53" s="53"/>
      <c r="H53" s="61">
        <v>1.3965775658382282</v>
      </c>
      <c r="I53" s="61">
        <v>0.8425521261256015</v>
      </c>
      <c r="J53" s="61">
        <v>0.5320378909905722</v>
      </c>
      <c r="K53" s="61">
        <v>0.7214266657802262</v>
      </c>
      <c r="L53" s="61">
        <v>0.42998266705420435</v>
      </c>
      <c r="M53" s="61">
        <v>0.4591640610006018</v>
      </c>
      <c r="N53" s="61">
        <v>0.8606427500442669</v>
      </c>
      <c r="O53" s="61">
        <v>0.5167462437688249</v>
      </c>
      <c r="P53" s="61">
        <v>0.6385668174671223</v>
      </c>
      <c r="Q53" s="5"/>
    </row>
    <row r="54" spans="1:17" ht="14.25">
      <c r="A54" s="40" t="s">
        <v>36</v>
      </c>
      <c r="B54" s="47" t="s">
        <v>27</v>
      </c>
      <c r="C54" s="53">
        <v>117.72999999999999</v>
      </c>
      <c r="D54" s="53"/>
      <c r="E54" s="61">
        <v>119.38</v>
      </c>
      <c r="F54" s="58">
        <v>102.61</v>
      </c>
      <c r="G54" s="53"/>
      <c r="H54" s="61">
        <v>334.65999999999997</v>
      </c>
      <c r="I54" s="61">
        <v>124.21</v>
      </c>
      <c r="J54" s="61">
        <v>125.38999999999999</v>
      </c>
      <c r="K54" s="61">
        <v>126.16</v>
      </c>
      <c r="L54" s="61">
        <v>27.419999999999998</v>
      </c>
      <c r="M54" s="61">
        <v>161.89999999999998</v>
      </c>
      <c r="N54" s="61">
        <v>122</v>
      </c>
      <c r="O54" s="61">
        <v>126</v>
      </c>
      <c r="P54" s="61">
        <v>80.75</v>
      </c>
      <c r="Q54" s="5"/>
    </row>
    <row r="55" spans="1:17" ht="14.25">
      <c r="A55" s="40"/>
      <c r="B55" s="41"/>
      <c r="C55" s="45"/>
      <c r="D55" s="45"/>
      <c r="E55" s="46"/>
      <c r="F55" s="55"/>
      <c r="G55" s="45"/>
      <c r="H55" s="46"/>
      <c r="I55" s="46"/>
      <c r="J55" s="46"/>
      <c r="K55" s="46"/>
      <c r="L55" s="46"/>
      <c r="M55" s="46"/>
      <c r="N55" s="46"/>
      <c r="O55" s="46"/>
      <c r="P55" s="46"/>
      <c r="Q55" s="5"/>
    </row>
    <row r="56" spans="1:17" ht="14.25">
      <c r="A56" s="40" t="s">
        <v>37</v>
      </c>
      <c r="B56" s="47" t="s">
        <v>27</v>
      </c>
      <c r="C56" s="53">
        <v>0.48</v>
      </c>
      <c r="D56" s="53"/>
      <c r="E56" s="61">
        <v>0.44999999999999996</v>
      </c>
      <c r="F56" s="58">
        <v>0.8799999999999999</v>
      </c>
      <c r="G56" s="53"/>
      <c r="H56" s="61">
        <v>4.02</v>
      </c>
      <c r="I56" s="61">
        <v>0.5</v>
      </c>
      <c r="J56" s="61">
        <v>0.18999999999999997</v>
      </c>
      <c r="K56" s="61">
        <v>0.15999999999999998</v>
      </c>
      <c r="L56" s="61">
        <v>0.009999999999999998</v>
      </c>
      <c r="M56" s="61">
        <v>1.14</v>
      </c>
      <c r="N56" s="61">
        <v>0.039999999999999994</v>
      </c>
      <c r="O56" s="61">
        <v>0.09</v>
      </c>
      <c r="P56" s="61">
        <v>0.36</v>
      </c>
      <c r="Q56" s="5"/>
    </row>
    <row r="57" spans="1:17" ht="14.25">
      <c r="A57" s="40" t="s">
        <v>38</v>
      </c>
      <c r="B57" s="47" t="s">
        <v>27</v>
      </c>
      <c r="C57" s="53">
        <v>0.009999999999999998</v>
      </c>
      <c r="D57" s="53"/>
      <c r="E57" s="61">
        <v>0</v>
      </c>
      <c r="F57" s="58">
        <v>0.06999999999999999</v>
      </c>
      <c r="G57" s="53"/>
      <c r="H57" s="61">
        <v>0.31999999999999995</v>
      </c>
      <c r="I57" s="61">
        <v>-0.10999999999999999</v>
      </c>
      <c r="J57" s="61">
        <v>0.03</v>
      </c>
      <c r="K57" s="61">
        <v>0.019999999999999997</v>
      </c>
      <c r="L57" s="61">
        <v>-0.03</v>
      </c>
      <c r="M57" s="61">
        <v>1.0399999999999998</v>
      </c>
      <c r="N57" s="61">
        <v>0.019999999999999997</v>
      </c>
      <c r="O57" s="61">
        <v>0.03</v>
      </c>
      <c r="P57" s="61">
        <v>0.009999999999999998</v>
      </c>
      <c r="Q57" s="5"/>
    </row>
    <row r="58" spans="1:17" ht="14.25">
      <c r="A58" s="40" t="s">
        <v>39</v>
      </c>
      <c r="B58" s="47" t="s">
        <v>27</v>
      </c>
      <c r="C58" s="53">
        <v>0.28452249957980313</v>
      </c>
      <c r="D58" s="53"/>
      <c r="E58" s="61">
        <v>0.28124399186726573</v>
      </c>
      <c r="F58" s="58">
        <v>0.42567525449410454</v>
      </c>
      <c r="G58" s="53"/>
      <c r="H58" s="61">
        <v>2.3400980043256396</v>
      </c>
      <c r="I58" s="61">
        <v>0.23716348046896452</v>
      </c>
      <c r="J58" s="61">
        <v>0.469351672742627</v>
      </c>
      <c r="K58" s="61">
        <v>0.2758417329887673</v>
      </c>
      <c r="L58" s="61">
        <v>0.14740810771479454</v>
      </c>
      <c r="M58" s="61">
        <v>0.8431787738246547</v>
      </c>
      <c r="N58" s="61">
        <v>-0.6315752098759349</v>
      </c>
      <c r="O58" s="61">
        <v>0.08724773521135455</v>
      </c>
      <c r="P58" s="61">
        <v>0.18155715096580602</v>
      </c>
      <c r="Q58" s="5"/>
    </row>
    <row r="59" spans="1:17" ht="14.25">
      <c r="A59" s="40" t="s">
        <v>40</v>
      </c>
      <c r="B59" s="47" t="s">
        <v>27</v>
      </c>
      <c r="C59" s="53">
        <v>2.38</v>
      </c>
      <c r="D59" s="53"/>
      <c r="E59" s="61">
        <v>2.23</v>
      </c>
      <c r="F59" s="58">
        <v>4.01</v>
      </c>
      <c r="G59" s="53"/>
      <c r="H59" s="61">
        <v>4.159999999999999</v>
      </c>
      <c r="I59" s="61">
        <v>2.7699999999999996</v>
      </c>
      <c r="J59" s="61">
        <v>0.43999999999999995</v>
      </c>
      <c r="K59" s="61">
        <v>1.0099999999999998</v>
      </c>
      <c r="L59" s="61">
        <v>1.0099999999999998</v>
      </c>
      <c r="M59" s="61">
        <v>1.22</v>
      </c>
      <c r="N59" s="61">
        <v>0.58</v>
      </c>
      <c r="O59" s="61">
        <v>0.58</v>
      </c>
      <c r="P59" s="61">
        <v>1.7599999999999998</v>
      </c>
      <c r="Q59" s="5"/>
    </row>
    <row r="60" spans="1:17" ht="14.25">
      <c r="A60" s="7"/>
      <c r="B60" s="8"/>
      <c r="C60" s="9"/>
      <c r="D60" s="9"/>
      <c r="E60" s="10"/>
      <c r="F60" s="11"/>
      <c r="G60" s="10"/>
      <c r="H60" s="54"/>
      <c r="I60" s="10"/>
      <c r="J60" s="10"/>
      <c r="K60" s="10"/>
      <c r="L60" s="10"/>
      <c r="M60" s="10"/>
      <c r="N60" s="10"/>
      <c r="O60" s="10"/>
      <c r="P60" s="10"/>
      <c r="Q60" s="12"/>
    </row>
    <row r="61" spans="1:17" ht="17.25" customHeight="1">
      <c r="A61" s="13" t="s">
        <v>41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/>
    </row>
    <row r="62" spans="1:17" ht="13.5" thickBot="1">
      <c r="A62" s="13" t="s">
        <v>42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</row>
    <row r="63" spans="1:17" ht="13.5" thickBot="1">
      <c r="A63" s="1"/>
      <c r="B63" s="17"/>
      <c r="C63" s="18"/>
      <c r="D63" s="18"/>
      <c r="E63" s="18"/>
      <c r="F63" s="18"/>
      <c r="G63" s="73" t="s">
        <v>43</v>
      </c>
      <c r="H63" s="74"/>
      <c r="I63" s="74"/>
      <c r="J63" s="75"/>
      <c r="K63" s="19"/>
      <c r="L63" s="19"/>
      <c r="M63" s="19"/>
      <c r="N63" s="19"/>
      <c r="O63" s="19"/>
      <c r="P63" s="19"/>
      <c r="Q63" s="19"/>
    </row>
    <row r="64" spans="1:17" ht="12.75">
      <c r="A64" s="1"/>
      <c r="B64" s="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"/>
    </row>
    <row r="65" spans="1:17" ht="12.75">
      <c r="A65" s="1"/>
      <c r="B65" s="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"/>
    </row>
  </sheetData>
  <sheetProtection/>
  <mergeCells count="5">
    <mergeCell ref="A1:Q1"/>
    <mergeCell ref="A2:P2"/>
    <mergeCell ref="E4:F4"/>
    <mergeCell ref="H4:P4"/>
    <mergeCell ref="G63:J63"/>
  </mergeCells>
  <printOptions horizontalCentered="1"/>
  <pageMargins left="0" right="0" top="0" bottom="0" header="0" footer="0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2019-08-27T17:50:58Z</dcterms:created>
  <dcterms:modified xsi:type="dcterms:W3CDTF">2019-08-27T17:51:43Z</dcterms:modified>
  <cp:category/>
  <cp:version/>
  <cp:contentType/>
  <cp:contentStatus/>
</cp:coreProperties>
</file>