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120" windowHeight="8460" tabRatio="601" firstSheet="1" activeTab="1"/>
  </bookViews>
  <sheets>
    <sheet name="Worksheet" sheetId="1" state="hidden" r:id="rId1"/>
    <sheet name="Industry" sheetId="2" r:id="rId2"/>
    <sheet name="Sheet1" sheetId="3" state="hidden" r:id="rId3"/>
  </sheets>
  <definedNames>
    <definedName name="_xlnm.Print_Area" localSheetId="1">'Industry'!$A$1:$Q$64</definedName>
  </definedNames>
  <calcPr fullCalcOnLoad="1"/>
</workbook>
</file>

<file path=xl/sharedStrings.xml><?xml version="1.0" encoding="utf-8"?>
<sst xmlns="http://schemas.openxmlformats.org/spreadsheetml/2006/main" count="256" uniqueCount="100">
  <si>
    <t>Number of FDIC-Insured</t>
  </si>
  <si>
    <t>Number of FDIC-Supervised</t>
  </si>
  <si>
    <t>Domestic Deposits</t>
  </si>
  <si>
    <t>Total Assets</t>
  </si>
  <si>
    <t>Total Loans</t>
  </si>
  <si>
    <t xml:space="preserve">    Real Estate Loans</t>
  </si>
  <si>
    <t xml:space="preserve">    C&amp;I Loans</t>
  </si>
  <si>
    <t xml:space="preserve">    Consumer Loans</t>
  </si>
  <si>
    <t>$</t>
  </si>
  <si>
    <t>%</t>
  </si>
  <si>
    <t>Equity to Assets</t>
  </si>
  <si>
    <t>Coverage Ratio **</t>
  </si>
  <si>
    <t>*  Nonaccruing loans and loans past due 90+ days</t>
  </si>
  <si>
    <t>** Loss reserve as a percentage of noncurrent loans</t>
  </si>
  <si>
    <t>Dollar Amounts in Billions</t>
  </si>
  <si>
    <t xml:space="preserve">All Insured </t>
  </si>
  <si>
    <t>Institutions</t>
  </si>
  <si>
    <t>International</t>
  </si>
  <si>
    <t>Banks</t>
  </si>
  <si>
    <t>Agricultural</t>
  </si>
  <si>
    <t>Credit Card</t>
  </si>
  <si>
    <t>Lenders</t>
  </si>
  <si>
    <t>Commercial</t>
  </si>
  <si>
    <t xml:space="preserve">Mortgage </t>
  </si>
  <si>
    <t>Consumer</t>
  </si>
  <si>
    <t>Other</t>
  </si>
  <si>
    <t>Specialized</t>
  </si>
  <si>
    <t>&lt;$1 Billion</t>
  </si>
  <si>
    <t>&gt;$1 Billion</t>
  </si>
  <si>
    <t>All Other</t>
  </si>
  <si>
    <t>Asset Concentration Group</t>
  </si>
  <si>
    <t>Savings</t>
  </si>
  <si>
    <t xml:space="preserve">Total Assets </t>
  </si>
  <si>
    <t>Percent Profitable (QTR)</t>
  </si>
  <si>
    <t>Net Interest Margin (QTR)</t>
  </si>
  <si>
    <t xml:space="preserve">    Real Estate Loans (QTR)</t>
  </si>
  <si>
    <t xml:space="preserve">    C&amp;I Loans (QTR)</t>
  </si>
  <si>
    <t xml:space="preserve">    Consumer Loans (QTR)</t>
  </si>
  <si>
    <t>Net Charge-Off Rate - All Loans (QTR)</t>
  </si>
  <si>
    <t>Average Return on Assets (QTR)</t>
  </si>
  <si>
    <t>Average Return on Equity (QTR)</t>
  </si>
  <si>
    <t># of institutions</t>
  </si>
  <si>
    <t>Total Loans and Lease</t>
  </si>
  <si>
    <t>Net Income-QTR</t>
  </si>
  <si>
    <t>ROA-QTR</t>
  </si>
  <si>
    <t>ROE - QTR</t>
  </si>
  <si>
    <t>Net interest Margin</t>
  </si>
  <si>
    <t>Equity</t>
  </si>
  <si>
    <t>Noncurrent loans/Gross loans</t>
  </si>
  <si>
    <t>Noncurrent RE/RE loans</t>
  </si>
  <si>
    <t>Noncurrent CI</t>
  </si>
  <si>
    <t>CI Loans</t>
  </si>
  <si>
    <t>Noncurrent Consumer Loans</t>
  </si>
  <si>
    <t>Consumer Loans</t>
  </si>
  <si>
    <t>Reserves/Noncurrent Loans</t>
  </si>
  <si>
    <t>Net Charge-off rate-QTR loans</t>
  </si>
  <si>
    <t>RE net charge-off rate</t>
  </si>
  <si>
    <t>CI net charge-offs</t>
  </si>
  <si>
    <t>Avg CI - 2 quarters</t>
  </si>
  <si>
    <t>Net charge-off rate - Consumer</t>
  </si>
  <si>
    <t>All Institutions</t>
  </si>
  <si>
    <t>CALLYM</t>
  </si>
  <si>
    <t>COUNT</t>
  </si>
  <si>
    <t>ASSET</t>
  </si>
  <si>
    <t>LNLSGR</t>
  </si>
  <si>
    <t>DEPDOM</t>
  </si>
  <si>
    <t>NETINCQ</t>
  </si>
  <si>
    <t>ROAQ</t>
  </si>
  <si>
    <t>ROEQ</t>
  </si>
  <si>
    <t>NCLNLSR</t>
  </si>
  <si>
    <t>NCRER</t>
  </si>
  <si>
    <t>NCCI</t>
  </si>
  <si>
    <t>LNCI</t>
  </si>
  <si>
    <t>NCCON</t>
  </si>
  <si>
    <t>LNCON</t>
  </si>
  <si>
    <t>LNRESNCR</t>
  </si>
  <si>
    <t>NTLNLSQR</t>
  </si>
  <si>
    <t>NTREQR</t>
  </si>
  <si>
    <t>NTCIQ</t>
  </si>
  <si>
    <t>LNCI22</t>
  </si>
  <si>
    <t>NTCONQR</t>
  </si>
  <si>
    <t>All Commercial Institutions</t>
  </si>
  <si>
    <t>All Savings Institutions</t>
  </si>
  <si>
    <t>Specialized Groups</t>
  </si>
  <si>
    <t>SPECGRP</t>
  </si>
  <si>
    <t># of FDIC Supervised</t>
  </si>
  <si>
    <t>NIMYQ</t>
  </si>
  <si>
    <t>EQV</t>
  </si>
  <si>
    <t>Specialized Group</t>
  </si>
  <si>
    <t># of Profitable institutions</t>
  </si>
  <si>
    <t>Noncurrent Loan Rate - Total Loans *</t>
  </si>
  <si>
    <t>See back of page for FDIC historical trends.</t>
  </si>
  <si>
    <t>Statistics At A Glance</t>
  </si>
  <si>
    <t>FDIC</t>
  </si>
  <si>
    <t>SUPERVISED</t>
  </si>
  <si>
    <t>**  Prior years have been revised to reflect failed/assisted assets as reported on the Call Report for the quarter prior to failure/assistance.</t>
  </si>
  <si>
    <t>Bank Net Income (QTR)</t>
  </si>
  <si>
    <t>As of September 30, 2011</t>
  </si>
  <si>
    <t>Third Quarter 2011</t>
  </si>
  <si>
    <t>Third Quarter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</si>
</sst>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00_);\(#,##0.000\)"/>
    <numFmt numFmtId="167" formatCode="#,##0.0000_);\(#,##0.0000\)"/>
    <numFmt numFmtId="168" formatCode="0.00_);\(0.00\)"/>
    <numFmt numFmtId="169" formatCode="_(* #,##0.0_);_(* \(#,##0.0\);_(* &quot;-&quot;??_);_(@_)"/>
    <numFmt numFmtId="170" formatCode="_(* #,##0_);_(* \(#,##0\);_(* &quot;-&quot;??_);_(@_)"/>
    <numFmt numFmtId="171" formatCode="#,##0.000"/>
    <numFmt numFmtId="172" formatCode="0.0"/>
    <numFmt numFmtId="173" formatCode="0.000"/>
    <numFmt numFmtId="174" formatCode="000000"/>
    <numFmt numFmtId="175" formatCode="0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4"/>
      <name val="Century Schoolbook"/>
      <family val="1"/>
    </font>
    <font>
      <sz val="14"/>
      <name val="Century Schoolbook"/>
      <family val="1"/>
    </font>
    <font>
      <b/>
      <sz val="14"/>
      <name val="Arial"/>
      <family val="2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4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" xfId="0" applyNumberFormat="1" applyBorder="1" applyAlignment="1">
      <alignment horizontal="right"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0" fillId="0" borderId="3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5" fillId="0" borderId="0" xfId="21" applyNumberFormat="1">
      <alignment/>
      <protection/>
    </xf>
    <xf numFmtId="0" fontId="5" fillId="3" borderId="6" xfId="0" applyFont="1" applyFill="1" applyBorder="1" applyAlignment="1" quotePrefix="1">
      <alignment horizontal="left"/>
    </xf>
    <xf numFmtId="0" fontId="5" fillId="0" borderId="2" xfId="0" applyFont="1" applyFill="1" applyBorder="1" applyAlignment="1" quotePrefix="1">
      <alignment horizontal="left"/>
    </xf>
    <xf numFmtId="0" fontId="0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5" fillId="0" borderId="0" xfId="21" applyNumberFormat="1" quotePrefix="1">
      <alignment/>
      <protection/>
    </xf>
    <xf numFmtId="0" fontId="0" fillId="0" borderId="2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4" borderId="0" xfId="0" applyFont="1" applyFill="1" applyAlignment="1" quotePrefix="1">
      <alignment horizontal="center"/>
    </xf>
    <xf numFmtId="0" fontId="7" fillId="4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9CCFF"/>
      <rgbColor rgb="00000080"/>
      <rgbColor rgb="00FF00FF"/>
      <rgbColor rgb="00FFFF00"/>
      <rgbColor rgb="0000FFFF"/>
      <rgbColor rgb="00800080"/>
      <rgbColor rgb="00CCFFFF"/>
      <rgbColor rgb="00CCECFF"/>
      <rgbColor rgb="0066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171450</xdr:rowOff>
    </xdr:from>
    <xdr:to>
      <xdr:col>0</xdr:col>
      <xdr:colOff>2038350</xdr:colOff>
      <xdr:row>1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workbookViewId="0" topLeftCell="A1">
      <pane xSplit="1" topLeftCell="M1" activePane="topRight" state="frozen"/>
      <selection pane="topLeft" activeCell="B1" sqref="B1"/>
      <selection pane="topRight" activeCell="AA5" sqref="AA5"/>
    </sheetView>
  </sheetViews>
  <sheetFormatPr defaultColWidth="9.140625" defaultRowHeight="12.75"/>
  <cols>
    <col min="1" max="1" width="14.7109375" style="22" customWidth="1"/>
    <col min="2" max="6" width="14.7109375" style="20" customWidth="1"/>
    <col min="7" max="12" width="14.7109375" style="22" customWidth="1"/>
    <col min="13" max="16" width="14.7109375" style="20" customWidth="1"/>
    <col min="17" max="19" width="14.7109375" style="22" customWidth="1"/>
    <col min="20" max="21" width="14.7109375" style="20" customWidth="1"/>
    <col min="22" max="22" width="14.7109375" style="22" customWidth="1"/>
    <col min="23" max="23" width="15.00390625" style="22" customWidth="1"/>
    <col min="24" max="24" width="23.7109375" style="20" customWidth="1"/>
    <col min="25" max="16384" width="14.7109375" style="22" customWidth="1"/>
  </cols>
  <sheetData>
    <row r="1" spans="1:31" s="1" customFormat="1" ht="12.75">
      <c r="A1" s="25"/>
      <c r="B1" s="26" t="s">
        <v>41</v>
      </c>
      <c r="C1" s="26" t="s">
        <v>3</v>
      </c>
      <c r="D1" s="26" t="s">
        <v>42</v>
      </c>
      <c r="E1" s="26" t="s">
        <v>2</v>
      </c>
      <c r="F1" s="26" t="s">
        <v>43</v>
      </c>
      <c r="G1" s="27" t="s">
        <v>44</v>
      </c>
      <c r="H1" s="26" t="s">
        <v>45</v>
      </c>
      <c r="I1" s="26" t="s">
        <v>46</v>
      </c>
      <c r="J1" s="26" t="s">
        <v>47</v>
      </c>
      <c r="K1" s="27" t="s">
        <v>48</v>
      </c>
      <c r="L1" s="26" t="s">
        <v>49</v>
      </c>
      <c r="M1" s="26" t="s">
        <v>50</v>
      </c>
      <c r="N1" s="26" t="s">
        <v>51</v>
      </c>
      <c r="O1" s="26" t="s">
        <v>52</v>
      </c>
      <c r="P1" s="26" t="s">
        <v>53</v>
      </c>
      <c r="Q1" s="27" t="s">
        <v>54</v>
      </c>
      <c r="R1" s="27" t="s">
        <v>55</v>
      </c>
      <c r="S1" s="26" t="s">
        <v>56</v>
      </c>
      <c r="T1" s="26" t="s">
        <v>57</v>
      </c>
      <c r="U1" s="26" t="s">
        <v>58</v>
      </c>
      <c r="V1" s="1" t="s">
        <v>59</v>
      </c>
      <c r="W1" s="1" t="s">
        <v>88</v>
      </c>
      <c r="X1" s="26" t="s">
        <v>85</v>
      </c>
      <c r="Y1" s="1" t="s">
        <v>89</v>
      </c>
      <c r="AD1" s="27"/>
      <c r="AE1" s="26"/>
    </row>
    <row r="2" spans="1:31" ht="12.75">
      <c r="A2" s="19"/>
      <c r="G2" s="21"/>
      <c r="H2" s="20"/>
      <c r="I2" s="20"/>
      <c r="J2" s="20"/>
      <c r="K2" s="21"/>
      <c r="L2" s="20"/>
      <c r="Q2" s="21"/>
      <c r="R2" s="21"/>
      <c r="S2" s="20"/>
      <c r="AD2" s="21"/>
      <c r="AE2" s="20"/>
    </row>
    <row r="3" spans="1:31" ht="12.75">
      <c r="A3" s="23" t="s">
        <v>60</v>
      </c>
      <c r="G3" s="21"/>
      <c r="H3" s="20"/>
      <c r="I3" s="20"/>
      <c r="J3" s="20"/>
      <c r="K3" s="21"/>
      <c r="L3" s="20"/>
      <c r="Q3" s="21"/>
      <c r="R3" s="21"/>
      <c r="S3" s="20"/>
      <c r="AD3" s="21"/>
      <c r="AE3" s="20"/>
    </row>
    <row r="4" spans="1:27" ht="12.75">
      <c r="A4" s="86" t="s">
        <v>61</v>
      </c>
      <c r="B4" s="86" t="s">
        <v>62</v>
      </c>
      <c r="C4" s="86" t="s">
        <v>63</v>
      </c>
      <c r="D4" s="86" t="s">
        <v>64</v>
      </c>
      <c r="E4" s="86" t="s">
        <v>65</v>
      </c>
      <c r="F4" s="86" t="s">
        <v>66</v>
      </c>
      <c r="G4" s="86" t="s">
        <v>67</v>
      </c>
      <c r="H4" s="86" t="s">
        <v>68</v>
      </c>
      <c r="I4" s="86" t="s">
        <v>86</v>
      </c>
      <c r="J4" s="86" t="s">
        <v>87</v>
      </c>
      <c r="K4" s="86" t="s">
        <v>69</v>
      </c>
      <c r="L4" s="86" t="s">
        <v>70</v>
      </c>
      <c r="M4" s="86" t="s">
        <v>71</v>
      </c>
      <c r="N4" s="86" t="s">
        <v>72</v>
      </c>
      <c r="O4" s="86" t="s">
        <v>73</v>
      </c>
      <c r="P4" s="86" t="s">
        <v>74</v>
      </c>
      <c r="Q4" s="86" t="s">
        <v>75</v>
      </c>
      <c r="R4" s="86" t="s">
        <v>76</v>
      </c>
      <c r="S4" s="86" t="s">
        <v>77</v>
      </c>
      <c r="T4" s="86" t="s">
        <v>78</v>
      </c>
      <c r="U4" s="86" t="s">
        <v>79</v>
      </c>
      <c r="V4" s="86" t="s">
        <v>80</v>
      </c>
      <c r="W4" s="86" t="s">
        <v>84</v>
      </c>
      <c r="X4" s="86"/>
      <c r="Y4" s="20"/>
      <c r="Z4" s="20"/>
      <c r="AA4" s="20"/>
    </row>
    <row r="5" spans="1:31" ht="12.75">
      <c r="A5">
        <v>201109</v>
      </c>
      <c r="B5">
        <v>7436</v>
      </c>
      <c r="C5">
        <v>13807683047</v>
      </c>
      <c r="D5">
        <v>7335377923</v>
      </c>
      <c r="E5">
        <v>8505121116</v>
      </c>
      <c r="F5">
        <v>35316910</v>
      </c>
      <c r="G5">
        <v>1.03</v>
      </c>
      <c r="H5">
        <v>9.15</v>
      </c>
      <c r="I5">
        <v>3.56</v>
      </c>
      <c r="J5">
        <v>11.3</v>
      </c>
      <c r="K5">
        <v>4.22</v>
      </c>
      <c r="L5">
        <v>6.5</v>
      </c>
      <c r="M5">
        <v>19155646</v>
      </c>
      <c r="N5">
        <v>1283617775</v>
      </c>
      <c r="O5">
        <v>18222946</v>
      </c>
      <c r="P5">
        <v>1284570370</v>
      </c>
      <c r="Q5">
        <v>63.69</v>
      </c>
      <c r="R5">
        <v>1.47</v>
      </c>
      <c r="S5">
        <v>1.27</v>
      </c>
      <c r="T5">
        <v>2661668</v>
      </c>
      <c r="U5">
        <v>1255371855</v>
      </c>
      <c r="V5">
        <v>3.41</v>
      </c>
      <c r="W5"/>
      <c r="X5">
        <v>4641</v>
      </c>
      <c r="Y5">
        <v>6374</v>
      </c>
      <c r="Z5" s="20">
        <f>+Y10+Y15</f>
        <v>6374</v>
      </c>
      <c r="AA5" s="20">
        <f>+X10+X15</f>
        <v>4641</v>
      </c>
      <c r="AD5" s="20"/>
      <c r="AE5" s="20"/>
    </row>
    <row r="6" spans="1:31" ht="12.75">
      <c r="A6">
        <v>201009</v>
      </c>
      <c r="B6">
        <v>7761</v>
      </c>
      <c r="C6">
        <v>13372950847</v>
      </c>
      <c r="D6">
        <v>7389183813</v>
      </c>
      <c r="E6">
        <v>7738109322</v>
      </c>
      <c r="F6">
        <v>23769023</v>
      </c>
      <c r="G6">
        <v>0.72</v>
      </c>
      <c r="H6">
        <v>6.42</v>
      </c>
      <c r="I6">
        <v>3.75</v>
      </c>
      <c r="J6">
        <v>11.18</v>
      </c>
      <c r="K6">
        <v>5.1</v>
      </c>
      <c r="L6">
        <v>7.28</v>
      </c>
      <c r="M6">
        <v>31852749</v>
      </c>
      <c r="N6">
        <v>1165734878</v>
      </c>
      <c r="O6">
        <v>24738213</v>
      </c>
      <c r="P6">
        <v>1328439640</v>
      </c>
      <c r="Q6">
        <v>64.16</v>
      </c>
      <c r="R6">
        <v>2.38</v>
      </c>
      <c r="S6">
        <v>1.89</v>
      </c>
      <c r="T6">
        <v>5212911</v>
      </c>
      <c r="U6">
        <v>1164568365</v>
      </c>
      <c r="V6">
        <v>5.23</v>
      </c>
      <c r="W6"/>
      <c r="X6">
        <v>4779</v>
      </c>
      <c r="Y6">
        <v>6247</v>
      </c>
      <c r="Z6" s="20">
        <f>+Y11+Y16</f>
        <v>6247</v>
      </c>
      <c r="AA6" s="20">
        <f>+X11+X16</f>
        <v>4779</v>
      </c>
      <c r="AD6" s="20"/>
      <c r="AE6" s="20"/>
    </row>
    <row r="7" spans="25:31" ht="12.75">
      <c r="Y7" s="20"/>
      <c r="Z7" s="20"/>
      <c r="AA7" s="20"/>
      <c r="AD7" s="21"/>
      <c r="AE7" s="20"/>
    </row>
    <row r="8" spans="1:31" ht="12.75">
      <c r="A8" s="23" t="s">
        <v>81</v>
      </c>
      <c r="G8" s="21"/>
      <c r="H8" s="20"/>
      <c r="I8" s="20"/>
      <c r="J8" s="20"/>
      <c r="K8" s="21"/>
      <c r="L8" s="20"/>
      <c r="Q8" s="21"/>
      <c r="R8" s="21"/>
      <c r="S8" s="20"/>
      <c r="Y8" s="20"/>
      <c r="Z8" s="20"/>
      <c r="AA8" s="20"/>
      <c r="AD8" s="21"/>
      <c r="AE8" s="20"/>
    </row>
    <row r="9" spans="1:27" ht="12.75">
      <c r="A9" s="97" t="s">
        <v>61</v>
      </c>
      <c r="B9" s="97" t="s">
        <v>62</v>
      </c>
      <c r="C9" s="97" t="s">
        <v>63</v>
      </c>
      <c r="D9" s="97" t="s">
        <v>64</v>
      </c>
      <c r="E9" s="97" t="s">
        <v>65</v>
      </c>
      <c r="F9" s="97" t="s">
        <v>66</v>
      </c>
      <c r="G9" s="97" t="s">
        <v>67</v>
      </c>
      <c r="H9" s="97" t="s">
        <v>68</v>
      </c>
      <c r="I9" s="97" t="s">
        <v>86</v>
      </c>
      <c r="J9" s="97" t="s">
        <v>87</v>
      </c>
      <c r="K9" s="97" t="s">
        <v>69</v>
      </c>
      <c r="L9" s="97" t="s">
        <v>70</v>
      </c>
      <c r="M9" s="97" t="s">
        <v>71</v>
      </c>
      <c r="N9" s="97" t="s">
        <v>72</v>
      </c>
      <c r="O9" s="97" t="s">
        <v>73</v>
      </c>
      <c r="P9" s="97" t="s">
        <v>74</v>
      </c>
      <c r="Q9" s="97" t="s">
        <v>75</v>
      </c>
      <c r="R9" s="97" t="s">
        <v>76</v>
      </c>
      <c r="S9" s="97" t="s">
        <v>77</v>
      </c>
      <c r="T9" s="97" t="s">
        <v>78</v>
      </c>
      <c r="U9" s="97" t="s">
        <v>79</v>
      </c>
      <c r="V9" s="97" t="s">
        <v>80</v>
      </c>
      <c r="W9" s="97" t="s">
        <v>84</v>
      </c>
      <c r="X9" s="86"/>
      <c r="Y9" s="20"/>
      <c r="Z9" s="20"/>
      <c r="AA9" s="20"/>
    </row>
    <row r="10" spans="1:31" ht="12.75">
      <c r="A10">
        <v>201109</v>
      </c>
      <c r="B10">
        <v>6352</v>
      </c>
      <c r="C10">
        <v>12559924761</v>
      </c>
      <c r="D10">
        <v>6582086329</v>
      </c>
      <c r="E10">
        <v>7582210207</v>
      </c>
      <c r="F10">
        <v>32694919</v>
      </c>
      <c r="G10">
        <v>1.05</v>
      </c>
      <c r="H10">
        <v>9.36</v>
      </c>
      <c r="I10">
        <v>3.57</v>
      </c>
      <c r="J10">
        <v>11.24</v>
      </c>
      <c r="K10">
        <v>4.29</v>
      </c>
      <c r="L10">
        <v>6.87</v>
      </c>
      <c r="M10">
        <v>17834341</v>
      </c>
      <c r="N10">
        <v>1216203467</v>
      </c>
      <c r="O10">
        <v>17314403</v>
      </c>
      <c r="P10">
        <v>1192315999</v>
      </c>
      <c r="Q10">
        <v>65.54</v>
      </c>
      <c r="R10">
        <v>1.53</v>
      </c>
      <c r="S10">
        <v>1.37</v>
      </c>
      <c r="T10">
        <v>2343752</v>
      </c>
      <c r="U10">
        <v>1190001861.5</v>
      </c>
      <c r="V10">
        <v>3.52</v>
      </c>
      <c r="W10"/>
      <c r="X10">
        <v>4193</v>
      </c>
      <c r="Y10">
        <v>5484</v>
      </c>
      <c r="Z10" s="20"/>
      <c r="AA10" s="20"/>
      <c r="AD10" s="20"/>
      <c r="AE10" s="20"/>
    </row>
    <row r="11" spans="1:31" ht="12.75">
      <c r="A11">
        <v>201009</v>
      </c>
      <c r="B11">
        <v>6623</v>
      </c>
      <c r="C11">
        <v>12120115566</v>
      </c>
      <c r="D11">
        <v>6610718738</v>
      </c>
      <c r="E11">
        <v>6837559187</v>
      </c>
      <c r="F11">
        <v>21661417</v>
      </c>
      <c r="G11">
        <v>0.72</v>
      </c>
      <c r="H11">
        <v>6.48</v>
      </c>
      <c r="I11">
        <v>3.8</v>
      </c>
      <c r="J11">
        <v>11.14</v>
      </c>
      <c r="K11">
        <v>5.21</v>
      </c>
      <c r="L11">
        <v>7.69</v>
      </c>
      <c r="M11">
        <v>29975728</v>
      </c>
      <c r="N11">
        <v>1102747208</v>
      </c>
      <c r="O11">
        <v>23682998</v>
      </c>
      <c r="P11">
        <v>1243334844</v>
      </c>
      <c r="Q11">
        <v>66.29</v>
      </c>
      <c r="R11">
        <v>2.48</v>
      </c>
      <c r="S11">
        <v>2.02</v>
      </c>
      <c r="T11">
        <v>4790715</v>
      </c>
      <c r="U11">
        <v>1101592030</v>
      </c>
      <c r="V11">
        <v>5.29</v>
      </c>
      <c r="W11"/>
      <c r="X11">
        <v>4382</v>
      </c>
      <c r="Y11">
        <v>5354</v>
      </c>
      <c r="Z11" s="20"/>
      <c r="AA11" s="20"/>
      <c r="AD11" s="20"/>
      <c r="AE11" s="20"/>
    </row>
    <row r="12" spans="25:31" ht="12.75">
      <c r="Y12" s="20"/>
      <c r="Z12" s="20"/>
      <c r="AA12" s="20"/>
      <c r="AD12" s="21"/>
      <c r="AE12" s="20"/>
    </row>
    <row r="13" spans="1:31" ht="12.75">
      <c r="A13" s="23" t="s">
        <v>82</v>
      </c>
      <c r="G13" s="21"/>
      <c r="H13" s="20"/>
      <c r="I13" s="20"/>
      <c r="J13" s="20"/>
      <c r="K13" s="21"/>
      <c r="L13" s="20"/>
      <c r="Q13" s="21"/>
      <c r="R13" s="21"/>
      <c r="S13" s="20"/>
      <c r="Y13" s="20"/>
      <c r="Z13" s="20"/>
      <c r="AA13" s="20"/>
      <c r="AD13" s="21"/>
      <c r="AE13" s="20"/>
    </row>
    <row r="14" spans="1:27" ht="12.75">
      <c r="A14" s="97" t="s">
        <v>61</v>
      </c>
      <c r="B14" s="97" t="s">
        <v>62</v>
      </c>
      <c r="C14" s="97" t="s">
        <v>63</v>
      </c>
      <c r="D14" s="97" t="s">
        <v>64</v>
      </c>
      <c r="E14" s="97" t="s">
        <v>65</v>
      </c>
      <c r="F14" s="97" t="s">
        <v>66</v>
      </c>
      <c r="G14" s="97" t="s">
        <v>67</v>
      </c>
      <c r="H14" s="97" t="s">
        <v>68</v>
      </c>
      <c r="I14" s="97" t="s">
        <v>86</v>
      </c>
      <c r="J14" s="97" t="s">
        <v>87</v>
      </c>
      <c r="K14" s="97" t="s">
        <v>69</v>
      </c>
      <c r="L14" s="97" t="s">
        <v>70</v>
      </c>
      <c r="M14" s="97" t="s">
        <v>71</v>
      </c>
      <c r="N14" s="97" t="s">
        <v>72</v>
      </c>
      <c r="O14" s="97" t="s">
        <v>73</v>
      </c>
      <c r="P14" s="97" t="s">
        <v>74</v>
      </c>
      <c r="Q14" s="97" t="s">
        <v>75</v>
      </c>
      <c r="R14" s="97" t="s">
        <v>76</v>
      </c>
      <c r="S14" s="97" t="s">
        <v>77</v>
      </c>
      <c r="T14" s="97" t="s">
        <v>78</v>
      </c>
      <c r="U14" s="97" t="s">
        <v>79</v>
      </c>
      <c r="V14" s="97" t="s">
        <v>80</v>
      </c>
      <c r="W14" s="97" t="s">
        <v>84</v>
      </c>
      <c r="X14" s="85"/>
      <c r="Y14" s="20"/>
      <c r="Z14" s="20"/>
      <c r="AA14" s="20"/>
    </row>
    <row r="15" spans="1:31" ht="12.75">
      <c r="A15">
        <v>201109</v>
      </c>
      <c r="B15">
        <v>1084</v>
      </c>
      <c r="C15">
        <v>1247758286</v>
      </c>
      <c r="D15">
        <v>753291594</v>
      </c>
      <c r="E15">
        <v>922910909</v>
      </c>
      <c r="F15">
        <v>2621991</v>
      </c>
      <c r="G15">
        <v>0.85</v>
      </c>
      <c r="H15">
        <v>7.14</v>
      </c>
      <c r="I15">
        <v>3.44</v>
      </c>
      <c r="J15">
        <v>11.91</v>
      </c>
      <c r="K15">
        <v>3.62</v>
      </c>
      <c r="L15">
        <v>4.25</v>
      </c>
      <c r="M15">
        <v>1321305</v>
      </c>
      <c r="N15">
        <v>67414308</v>
      </c>
      <c r="O15">
        <v>908543</v>
      </c>
      <c r="P15">
        <v>92254371</v>
      </c>
      <c r="Q15">
        <v>44.59</v>
      </c>
      <c r="R15">
        <v>0.95</v>
      </c>
      <c r="S15">
        <v>0.67</v>
      </c>
      <c r="T15">
        <v>317916</v>
      </c>
      <c r="U15">
        <v>65369993.5</v>
      </c>
      <c r="V15">
        <v>2.03</v>
      </c>
      <c r="W15"/>
      <c r="X15">
        <v>448</v>
      </c>
      <c r="Y15">
        <v>890</v>
      </c>
      <c r="Z15" s="20"/>
      <c r="AA15" s="20"/>
      <c r="AD15" s="20"/>
      <c r="AE15" s="20"/>
    </row>
    <row r="16" spans="1:31" ht="12.75">
      <c r="A16">
        <v>201009</v>
      </c>
      <c r="B16">
        <v>1138</v>
      </c>
      <c r="C16">
        <v>1252835281</v>
      </c>
      <c r="D16">
        <v>778465075</v>
      </c>
      <c r="E16">
        <v>900550135</v>
      </c>
      <c r="F16">
        <v>2107606</v>
      </c>
      <c r="G16">
        <v>0.68</v>
      </c>
      <c r="H16">
        <v>5.89</v>
      </c>
      <c r="I16">
        <v>3.35</v>
      </c>
      <c r="J16">
        <v>11.61</v>
      </c>
      <c r="K16">
        <v>4.23</v>
      </c>
      <c r="L16">
        <v>4.84</v>
      </c>
      <c r="M16">
        <v>1877021</v>
      </c>
      <c r="N16">
        <v>62987670</v>
      </c>
      <c r="O16">
        <v>1055215</v>
      </c>
      <c r="P16">
        <v>85104796</v>
      </c>
      <c r="Q16">
        <v>41.9</v>
      </c>
      <c r="R16">
        <v>1.55</v>
      </c>
      <c r="S16">
        <v>1.08</v>
      </c>
      <c r="T16">
        <v>422196</v>
      </c>
      <c r="U16">
        <v>62976335</v>
      </c>
      <c r="V16">
        <v>4.33</v>
      </c>
      <c r="W16"/>
      <c r="X16">
        <v>397</v>
      </c>
      <c r="Y16">
        <v>893</v>
      </c>
      <c r="Z16" s="20"/>
      <c r="AA16" s="20"/>
      <c r="AD16" s="20"/>
      <c r="AE16" s="20"/>
    </row>
    <row r="17" spans="25:31" ht="12.75">
      <c r="Y17" s="20"/>
      <c r="Z17" s="20"/>
      <c r="AA17" s="20"/>
      <c r="AD17" s="21"/>
      <c r="AE17" s="20"/>
    </row>
    <row r="18" spans="1:31" ht="12.75">
      <c r="A18" s="23" t="s">
        <v>83</v>
      </c>
      <c r="G18" s="21"/>
      <c r="H18" s="20"/>
      <c r="I18" s="20"/>
      <c r="J18" s="20"/>
      <c r="K18" s="21"/>
      <c r="L18" s="20"/>
      <c r="Q18" s="21"/>
      <c r="R18" s="21"/>
      <c r="S18" s="20"/>
      <c r="X18" s="20" t="s">
        <v>93</v>
      </c>
      <c r="Y18" s="20"/>
      <c r="Z18" s="20"/>
      <c r="AA18" s="20"/>
      <c r="AD18" s="21"/>
      <c r="AE18" s="20"/>
    </row>
    <row r="19" spans="1:27" ht="12.75">
      <c r="A19" s="84" t="s">
        <v>61</v>
      </c>
      <c r="B19" s="84" t="s">
        <v>62</v>
      </c>
      <c r="C19" s="84" t="s">
        <v>63</v>
      </c>
      <c r="D19" s="84" t="s">
        <v>64</v>
      </c>
      <c r="E19" s="84" t="s">
        <v>65</v>
      </c>
      <c r="F19" s="84" t="s">
        <v>66</v>
      </c>
      <c r="G19" s="84" t="s">
        <v>67</v>
      </c>
      <c r="H19" s="84" t="s">
        <v>68</v>
      </c>
      <c r="I19" s="84" t="s">
        <v>86</v>
      </c>
      <c r="J19" s="84" t="s">
        <v>87</v>
      </c>
      <c r="K19" s="84" t="s">
        <v>69</v>
      </c>
      <c r="L19" s="84" t="s">
        <v>70</v>
      </c>
      <c r="M19" s="84" t="s">
        <v>71</v>
      </c>
      <c r="N19" s="84" t="s">
        <v>72</v>
      </c>
      <c r="O19" s="84" t="s">
        <v>73</v>
      </c>
      <c r="P19" s="84" t="s">
        <v>74</v>
      </c>
      <c r="Q19" s="84" t="s">
        <v>75</v>
      </c>
      <c r="R19" s="84" t="s">
        <v>76</v>
      </c>
      <c r="S19" s="84" t="s">
        <v>77</v>
      </c>
      <c r="T19" s="84" t="s">
        <v>78</v>
      </c>
      <c r="U19" s="84" t="s">
        <v>79</v>
      </c>
      <c r="V19" s="84" t="s">
        <v>80</v>
      </c>
      <c r="W19" s="84" t="s">
        <v>84</v>
      </c>
      <c r="X19" s="88" t="s">
        <v>94</v>
      </c>
      <c r="Y19" s="20"/>
      <c r="Z19" s="20"/>
      <c r="AA19" s="20"/>
    </row>
    <row r="20" spans="1:31" ht="12.75">
      <c r="A20">
        <v>201109</v>
      </c>
      <c r="B20">
        <v>5</v>
      </c>
      <c r="C20">
        <v>3665275363</v>
      </c>
      <c r="D20">
        <v>1213842436</v>
      </c>
      <c r="E20">
        <v>1308688078</v>
      </c>
      <c r="F20">
        <v>9761343</v>
      </c>
      <c r="G20">
        <v>1.07</v>
      </c>
      <c r="H20">
        <v>12.15</v>
      </c>
      <c r="I20">
        <v>2.77</v>
      </c>
      <c r="J20">
        <v>8.81</v>
      </c>
      <c r="K20">
        <v>4.38</v>
      </c>
      <c r="L20">
        <v>8.94</v>
      </c>
      <c r="M20">
        <v>3492484</v>
      </c>
      <c r="N20">
        <v>222222921</v>
      </c>
      <c r="O20">
        <v>4432335</v>
      </c>
      <c r="P20">
        <v>260131653</v>
      </c>
      <c r="Q20">
        <v>90.77</v>
      </c>
      <c r="R20">
        <v>1.68</v>
      </c>
      <c r="S20">
        <v>1.61</v>
      </c>
      <c r="T20">
        <v>398281</v>
      </c>
      <c r="U20">
        <v>218647727.5</v>
      </c>
      <c r="V20">
        <v>4.39</v>
      </c>
      <c r="W20">
        <v>1</v>
      </c>
      <c r="X20" s="89">
        <v>0</v>
      </c>
      <c r="Y20">
        <v>5</v>
      </c>
      <c r="Z20" s="86"/>
      <c r="AA20" s="86"/>
      <c r="AD20" s="20"/>
      <c r="AE20" s="20"/>
    </row>
    <row r="21" spans="1:31" ht="12.75">
      <c r="A21">
        <v>201109</v>
      </c>
      <c r="B21">
        <v>1552</v>
      </c>
      <c r="C21">
        <v>208542656</v>
      </c>
      <c r="D21">
        <v>128195675</v>
      </c>
      <c r="E21">
        <v>172592453</v>
      </c>
      <c r="F21">
        <v>657113</v>
      </c>
      <c r="G21">
        <v>1.27</v>
      </c>
      <c r="H21">
        <v>11.15</v>
      </c>
      <c r="I21">
        <v>3.95</v>
      </c>
      <c r="J21">
        <v>11.51</v>
      </c>
      <c r="K21">
        <v>1.86</v>
      </c>
      <c r="L21">
        <v>2.4</v>
      </c>
      <c r="M21">
        <v>351889</v>
      </c>
      <c r="N21">
        <v>16251072</v>
      </c>
      <c r="O21">
        <v>43609</v>
      </c>
      <c r="P21">
        <v>6098248</v>
      </c>
      <c r="Q21">
        <v>86.57</v>
      </c>
      <c r="R21">
        <v>0.41</v>
      </c>
      <c r="S21">
        <v>0.4</v>
      </c>
      <c r="T21">
        <v>40402</v>
      </c>
      <c r="U21">
        <v>16284980.5</v>
      </c>
      <c r="V21">
        <v>0.62</v>
      </c>
      <c r="W21">
        <v>2</v>
      </c>
      <c r="X21">
        <v>1091</v>
      </c>
      <c r="Y21">
        <v>1490</v>
      </c>
      <c r="Z21" s="86"/>
      <c r="AA21" s="84"/>
      <c r="AD21" s="20"/>
      <c r="AE21" s="20"/>
    </row>
    <row r="22" spans="1:31" ht="12.75">
      <c r="A22">
        <v>201109</v>
      </c>
      <c r="B22">
        <v>18</v>
      </c>
      <c r="C22">
        <v>531975222</v>
      </c>
      <c r="D22">
        <v>439428891</v>
      </c>
      <c r="E22">
        <v>231309210</v>
      </c>
      <c r="F22">
        <v>4055690</v>
      </c>
      <c r="G22">
        <v>3.04</v>
      </c>
      <c r="H22">
        <v>18.99</v>
      </c>
      <c r="I22">
        <v>10.71</v>
      </c>
      <c r="J22">
        <v>15.79</v>
      </c>
      <c r="K22">
        <v>1.71</v>
      </c>
      <c r="L22">
        <v>4.81</v>
      </c>
      <c r="M22">
        <v>413358</v>
      </c>
      <c r="N22">
        <v>20871811</v>
      </c>
      <c r="O22">
        <v>7090051</v>
      </c>
      <c r="P22">
        <v>415562785</v>
      </c>
      <c r="Q22">
        <v>322.77</v>
      </c>
      <c r="R22">
        <v>5.07</v>
      </c>
      <c r="S22">
        <v>6.03</v>
      </c>
      <c r="T22">
        <v>324122</v>
      </c>
      <c r="U22">
        <v>21108907</v>
      </c>
      <c r="V22">
        <v>5.06</v>
      </c>
      <c r="W22">
        <v>3</v>
      </c>
      <c r="X22">
        <v>9</v>
      </c>
      <c r="Y22">
        <v>17</v>
      </c>
      <c r="Z22" s="86"/>
      <c r="AA22" s="84"/>
      <c r="AD22" s="20"/>
      <c r="AE22" s="20"/>
    </row>
    <row r="23" spans="1:31" ht="12.75">
      <c r="A23">
        <v>201109</v>
      </c>
      <c r="B23">
        <v>3854</v>
      </c>
      <c r="C23">
        <v>4171070409</v>
      </c>
      <c r="D23">
        <v>2744850512</v>
      </c>
      <c r="E23">
        <v>3182545392</v>
      </c>
      <c r="F23">
        <v>7991143</v>
      </c>
      <c r="G23">
        <v>0.78</v>
      </c>
      <c r="H23">
        <v>6.55</v>
      </c>
      <c r="I23">
        <v>3.85</v>
      </c>
      <c r="J23">
        <v>11.94</v>
      </c>
      <c r="K23">
        <v>3.73</v>
      </c>
      <c r="L23">
        <v>4.86</v>
      </c>
      <c r="M23">
        <v>9882705</v>
      </c>
      <c r="N23">
        <v>568740200</v>
      </c>
      <c r="O23">
        <v>2598621</v>
      </c>
      <c r="P23">
        <v>205337370</v>
      </c>
      <c r="Q23">
        <v>58.26</v>
      </c>
      <c r="R23">
        <v>1.14</v>
      </c>
      <c r="S23">
        <v>1.22</v>
      </c>
      <c r="T23">
        <v>1393182</v>
      </c>
      <c r="U23">
        <v>555518808.5</v>
      </c>
      <c r="V23">
        <v>1.17</v>
      </c>
      <c r="W23">
        <v>4</v>
      </c>
      <c r="X23">
        <v>2481</v>
      </c>
      <c r="Y23">
        <v>3061</v>
      </c>
      <c r="Z23" s="86"/>
      <c r="AA23" s="84"/>
      <c r="AD23" s="20"/>
      <c r="AE23" s="20"/>
    </row>
    <row r="24" spans="1:31" ht="12.75">
      <c r="A24">
        <v>201109</v>
      </c>
      <c r="B24">
        <v>713</v>
      </c>
      <c r="C24">
        <v>800114521</v>
      </c>
      <c r="D24">
        <v>452306212</v>
      </c>
      <c r="E24">
        <v>579647149</v>
      </c>
      <c r="F24">
        <v>1541200</v>
      </c>
      <c r="G24">
        <v>0.78</v>
      </c>
      <c r="H24">
        <v>7.33</v>
      </c>
      <c r="I24">
        <v>3.02</v>
      </c>
      <c r="J24">
        <v>10.61</v>
      </c>
      <c r="K24">
        <v>4.07</v>
      </c>
      <c r="L24">
        <v>4.33</v>
      </c>
      <c r="M24">
        <v>233066</v>
      </c>
      <c r="N24">
        <v>12997847</v>
      </c>
      <c r="O24">
        <v>94005</v>
      </c>
      <c r="P24">
        <v>19022473</v>
      </c>
      <c r="Q24">
        <v>36.64</v>
      </c>
      <c r="R24">
        <v>0.77</v>
      </c>
      <c r="S24">
        <v>0.77</v>
      </c>
      <c r="T24">
        <v>15779</v>
      </c>
      <c r="U24">
        <v>12501451</v>
      </c>
      <c r="V24">
        <v>0.91</v>
      </c>
      <c r="W24">
        <v>5</v>
      </c>
      <c r="X24">
        <v>311</v>
      </c>
      <c r="Y24">
        <v>628</v>
      </c>
      <c r="Z24" s="86"/>
      <c r="AA24" s="84"/>
      <c r="AD24" s="20"/>
      <c r="AE24" s="20"/>
    </row>
    <row r="25" spans="1:31" ht="12.75">
      <c r="A25">
        <v>201109</v>
      </c>
      <c r="B25">
        <v>71</v>
      </c>
      <c r="C25">
        <v>98849281</v>
      </c>
      <c r="D25">
        <v>70525065</v>
      </c>
      <c r="E25">
        <v>85013590</v>
      </c>
      <c r="F25">
        <v>506819</v>
      </c>
      <c r="G25">
        <v>2.08</v>
      </c>
      <c r="H25">
        <v>21.23</v>
      </c>
      <c r="I25">
        <v>4.51</v>
      </c>
      <c r="J25">
        <v>9.86</v>
      </c>
      <c r="K25">
        <v>1.5</v>
      </c>
      <c r="L25">
        <v>1.17</v>
      </c>
      <c r="M25">
        <v>20214</v>
      </c>
      <c r="N25">
        <v>2314241</v>
      </c>
      <c r="O25">
        <v>832793</v>
      </c>
      <c r="P25">
        <v>51098619</v>
      </c>
      <c r="Q25">
        <v>135.97</v>
      </c>
      <c r="R25">
        <v>1.56</v>
      </c>
      <c r="S25">
        <v>1.31</v>
      </c>
      <c r="T25">
        <v>30614</v>
      </c>
      <c r="U25">
        <v>2342323.5</v>
      </c>
      <c r="V25">
        <v>1.46</v>
      </c>
      <c r="W25">
        <v>6</v>
      </c>
      <c r="X25">
        <v>44</v>
      </c>
      <c r="Y25">
        <v>64</v>
      </c>
      <c r="Z25" s="86"/>
      <c r="AA25" s="84"/>
      <c r="AD25" s="20"/>
      <c r="AE25" s="20"/>
    </row>
    <row r="26" spans="1:31" ht="12.75">
      <c r="A26">
        <v>201109</v>
      </c>
      <c r="B26">
        <v>363</v>
      </c>
      <c r="C26">
        <v>53972395</v>
      </c>
      <c r="D26">
        <v>14854378</v>
      </c>
      <c r="E26">
        <v>42755522</v>
      </c>
      <c r="F26">
        <v>279923</v>
      </c>
      <c r="G26">
        <v>2.11</v>
      </c>
      <c r="H26">
        <v>13.61</v>
      </c>
      <c r="I26">
        <v>2.93</v>
      </c>
      <c r="J26">
        <v>15.5</v>
      </c>
      <c r="K26">
        <v>2.34</v>
      </c>
      <c r="L26">
        <v>2.86</v>
      </c>
      <c r="M26">
        <v>31739</v>
      </c>
      <c r="N26">
        <v>2049836</v>
      </c>
      <c r="O26">
        <v>19545</v>
      </c>
      <c r="P26">
        <v>2068717</v>
      </c>
      <c r="Q26">
        <v>77.57</v>
      </c>
      <c r="R26">
        <v>0.26</v>
      </c>
      <c r="S26">
        <v>0.36</v>
      </c>
      <c r="T26">
        <v>2956</v>
      </c>
      <c r="U26">
        <v>2103037</v>
      </c>
      <c r="V26">
        <v>-0.73</v>
      </c>
      <c r="W26">
        <v>7</v>
      </c>
      <c r="X26">
        <v>212</v>
      </c>
      <c r="Y26">
        <v>324</v>
      </c>
      <c r="Z26" s="86"/>
      <c r="AA26" s="84"/>
      <c r="AD26" s="20"/>
      <c r="AE26" s="20"/>
    </row>
    <row r="27" spans="1:31" ht="12.75">
      <c r="A27">
        <v>201109</v>
      </c>
      <c r="B27">
        <v>801</v>
      </c>
      <c r="C27">
        <v>136390430</v>
      </c>
      <c r="D27">
        <v>74291040</v>
      </c>
      <c r="E27">
        <v>113100438</v>
      </c>
      <c r="F27">
        <v>360649</v>
      </c>
      <c r="G27">
        <v>1.06</v>
      </c>
      <c r="H27">
        <v>9.21</v>
      </c>
      <c r="I27">
        <v>3.74</v>
      </c>
      <c r="J27">
        <v>11.68</v>
      </c>
      <c r="K27">
        <v>2.4</v>
      </c>
      <c r="L27">
        <v>2.78</v>
      </c>
      <c r="M27">
        <v>136294</v>
      </c>
      <c r="N27">
        <v>6696438</v>
      </c>
      <c r="O27">
        <v>52440</v>
      </c>
      <c r="P27">
        <v>6400771</v>
      </c>
      <c r="Q27">
        <v>67.34</v>
      </c>
      <c r="R27">
        <v>0.54</v>
      </c>
      <c r="S27">
        <v>0.51</v>
      </c>
      <c r="T27">
        <v>11318</v>
      </c>
      <c r="U27">
        <v>6708828.5</v>
      </c>
      <c r="V27">
        <v>0.91</v>
      </c>
      <c r="W27">
        <v>8</v>
      </c>
      <c r="X27">
        <v>471</v>
      </c>
      <c r="Y27">
        <v>731</v>
      </c>
      <c r="Z27" s="86"/>
      <c r="AA27" s="84"/>
      <c r="AD27" s="20"/>
      <c r="AE27" s="20"/>
    </row>
    <row r="28" spans="1:31" ht="12.75">
      <c r="A28">
        <v>201109</v>
      </c>
      <c r="B28">
        <v>59</v>
      </c>
      <c r="C28">
        <v>4141492770</v>
      </c>
      <c r="D28">
        <v>2197083714</v>
      </c>
      <c r="E28">
        <v>2789469284</v>
      </c>
      <c r="F28">
        <v>10163030</v>
      </c>
      <c r="G28">
        <v>1</v>
      </c>
      <c r="H28">
        <v>7.99</v>
      </c>
      <c r="I28">
        <v>3.01</v>
      </c>
      <c r="J28">
        <v>12.38</v>
      </c>
      <c r="K28">
        <v>5.57</v>
      </c>
      <c r="L28">
        <v>9.25</v>
      </c>
      <c r="M28">
        <v>4593897</v>
      </c>
      <c r="N28">
        <v>431473409</v>
      </c>
      <c r="O28">
        <v>3059547</v>
      </c>
      <c r="P28">
        <v>318849734</v>
      </c>
      <c r="Q28">
        <v>43.49</v>
      </c>
      <c r="R28">
        <v>1.27</v>
      </c>
      <c r="S28">
        <v>1.48</v>
      </c>
      <c r="T28">
        <v>445014</v>
      </c>
      <c r="U28">
        <v>420155791.5</v>
      </c>
      <c r="V28">
        <v>2.48</v>
      </c>
      <c r="W28">
        <v>9</v>
      </c>
      <c r="X28">
        <v>22</v>
      </c>
      <c r="Y28">
        <v>54</v>
      </c>
      <c r="Z28" s="86"/>
      <c r="AA28" s="84"/>
      <c r="AD28" s="20"/>
      <c r="AE28" s="20"/>
    </row>
    <row r="29" spans="1:31" ht="12.75">
      <c r="A29" s="84"/>
      <c r="B29" s="20">
        <f>SUM(B20:B28)</f>
        <v>7436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Y29" s="20"/>
      <c r="Z29" s="20"/>
      <c r="AA29" s="84"/>
      <c r="AD29" s="20"/>
      <c r="AE29" s="20"/>
    </row>
    <row r="30" spans="1:31" ht="12.75">
      <c r="A30" s="84" t="s">
        <v>61</v>
      </c>
      <c r="B30" s="84" t="s">
        <v>62</v>
      </c>
      <c r="C30" s="84" t="s">
        <v>63</v>
      </c>
      <c r="D30" s="84" t="s">
        <v>64</v>
      </c>
      <c r="E30" s="84" t="s">
        <v>65</v>
      </c>
      <c r="F30" s="84" t="s">
        <v>66</v>
      </c>
      <c r="G30" s="84" t="s">
        <v>67</v>
      </c>
      <c r="H30" s="84" t="s">
        <v>68</v>
      </c>
      <c r="I30" s="84" t="s">
        <v>86</v>
      </c>
      <c r="J30" s="84" t="s">
        <v>87</v>
      </c>
      <c r="K30" s="84" t="s">
        <v>69</v>
      </c>
      <c r="L30" s="84" t="s">
        <v>70</v>
      </c>
      <c r="M30" s="84" t="s">
        <v>71</v>
      </c>
      <c r="N30" s="84" t="s">
        <v>72</v>
      </c>
      <c r="O30" s="84" t="s">
        <v>73</v>
      </c>
      <c r="P30" s="84" t="s">
        <v>74</v>
      </c>
      <c r="Q30" s="84" t="s">
        <v>75</v>
      </c>
      <c r="R30" s="84" t="s">
        <v>76</v>
      </c>
      <c r="S30" s="84" t="s">
        <v>77</v>
      </c>
      <c r="T30" s="84" t="s">
        <v>78</v>
      </c>
      <c r="U30" s="84" t="s">
        <v>79</v>
      </c>
      <c r="V30" s="84" t="s">
        <v>80</v>
      </c>
      <c r="W30" s="84" t="s">
        <v>84</v>
      </c>
      <c r="X30" s="20">
        <f>SUM(X20:X29)</f>
        <v>4641</v>
      </c>
      <c r="Y30" s="20">
        <f>SUM(Y20:Y29)</f>
        <v>6374</v>
      </c>
      <c r="Z30" s="20"/>
      <c r="AA30" s="84"/>
      <c r="AD30" s="20"/>
      <c r="AE30" s="20"/>
    </row>
    <row r="31" spans="1:31" ht="12.75">
      <c r="A31">
        <v>201009</v>
      </c>
      <c r="B31">
        <v>5</v>
      </c>
      <c r="C31">
        <v>3278177388</v>
      </c>
      <c r="D31">
        <v>1103631103</v>
      </c>
      <c r="E31">
        <v>1006297079</v>
      </c>
      <c r="F31">
        <v>5036594</v>
      </c>
      <c r="G31">
        <v>0.63</v>
      </c>
      <c r="H31">
        <v>6.88</v>
      </c>
      <c r="I31">
        <v>2.68</v>
      </c>
      <c r="J31">
        <v>9.06</v>
      </c>
      <c r="K31">
        <v>6.44</v>
      </c>
      <c r="L31">
        <v>10.45</v>
      </c>
      <c r="M31">
        <v>9170932</v>
      </c>
      <c r="N31">
        <v>189398821</v>
      </c>
      <c r="O31">
        <v>4209003</v>
      </c>
      <c r="P31">
        <v>188225989</v>
      </c>
      <c r="Q31">
        <v>60.65</v>
      </c>
      <c r="R31">
        <v>2.05</v>
      </c>
      <c r="S31">
        <v>2.35</v>
      </c>
      <c r="T31">
        <v>779481</v>
      </c>
      <c r="U31">
        <v>188664880</v>
      </c>
      <c r="V31">
        <v>3.09</v>
      </c>
      <c r="W31">
        <v>1</v>
      </c>
      <c r="X31" s="89">
        <v>0</v>
      </c>
      <c r="Y31">
        <v>5</v>
      </c>
      <c r="Z31" s="86"/>
      <c r="AA31" s="84"/>
      <c r="AD31" s="20"/>
      <c r="AE31" s="20"/>
    </row>
    <row r="32" spans="1:31" ht="12.75">
      <c r="A32">
        <v>201009</v>
      </c>
      <c r="B32">
        <v>1583</v>
      </c>
      <c r="C32">
        <v>193956806</v>
      </c>
      <c r="D32">
        <v>125034901</v>
      </c>
      <c r="E32">
        <v>159376278</v>
      </c>
      <c r="F32">
        <v>518128</v>
      </c>
      <c r="G32">
        <v>1.08</v>
      </c>
      <c r="H32">
        <v>9.49</v>
      </c>
      <c r="I32">
        <v>3.99</v>
      </c>
      <c r="J32">
        <v>11.4</v>
      </c>
      <c r="K32">
        <v>1.94</v>
      </c>
      <c r="L32">
        <v>2.38</v>
      </c>
      <c r="M32">
        <v>374039</v>
      </c>
      <c r="N32">
        <v>15936452</v>
      </c>
      <c r="O32">
        <v>46894</v>
      </c>
      <c r="P32">
        <v>6457921</v>
      </c>
      <c r="Q32">
        <v>80.53</v>
      </c>
      <c r="R32">
        <v>0.58</v>
      </c>
      <c r="S32">
        <v>0.6</v>
      </c>
      <c r="T32">
        <v>41152</v>
      </c>
      <c r="U32">
        <v>15937414</v>
      </c>
      <c r="V32">
        <v>0.63</v>
      </c>
      <c r="W32">
        <v>2</v>
      </c>
      <c r="X32">
        <v>1101</v>
      </c>
      <c r="Y32">
        <v>1462</v>
      </c>
      <c r="Z32" s="86"/>
      <c r="AA32" s="84"/>
      <c r="AD32" s="20"/>
      <c r="AE32" s="20"/>
    </row>
    <row r="33" spans="1:31" ht="12.75">
      <c r="A33">
        <v>201009</v>
      </c>
      <c r="B33">
        <v>22</v>
      </c>
      <c r="C33">
        <v>695067050</v>
      </c>
      <c r="D33">
        <v>599912579</v>
      </c>
      <c r="E33">
        <v>250955348</v>
      </c>
      <c r="F33">
        <v>3547505</v>
      </c>
      <c r="G33">
        <v>2.04</v>
      </c>
      <c r="H33">
        <v>14.14</v>
      </c>
      <c r="I33">
        <v>11.35</v>
      </c>
      <c r="J33">
        <v>14.62</v>
      </c>
      <c r="K33">
        <v>2.29</v>
      </c>
      <c r="L33">
        <v>4.41</v>
      </c>
      <c r="M33">
        <v>735571</v>
      </c>
      <c r="N33">
        <v>30847173</v>
      </c>
      <c r="O33">
        <v>12972217</v>
      </c>
      <c r="P33">
        <v>551036375</v>
      </c>
      <c r="Q33">
        <v>403</v>
      </c>
      <c r="R33">
        <v>8.94</v>
      </c>
      <c r="S33">
        <v>5.05</v>
      </c>
      <c r="T33">
        <v>1039869</v>
      </c>
      <c r="U33">
        <v>31630525</v>
      </c>
      <c r="V33">
        <v>8.87</v>
      </c>
      <c r="W33">
        <v>3</v>
      </c>
      <c r="X33">
        <v>8</v>
      </c>
      <c r="Y33">
        <v>20</v>
      </c>
      <c r="Z33" s="86"/>
      <c r="AA33" s="84"/>
      <c r="AD33" s="20"/>
      <c r="AE33" s="20"/>
    </row>
    <row r="34" spans="1:31" ht="12.75">
      <c r="A34">
        <v>201009</v>
      </c>
      <c r="B34">
        <v>4172</v>
      </c>
      <c r="C34">
        <v>4442687733</v>
      </c>
      <c r="D34">
        <v>3016773479</v>
      </c>
      <c r="E34">
        <v>3285214256</v>
      </c>
      <c r="F34">
        <v>3828837</v>
      </c>
      <c r="G34">
        <v>0.35</v>
      </c>
      <c r="H34">
        <v>3.06</v>
      </c>
      <c r="I34">
        <v>3.8</v>
      </c>
      <c r="J34">
        <v>11.38</v>
      </c>
      <c r="K34">
        <v>4.53</v>
      </c>
      <c r="L34">
        <v>5.71</v>
      </c>
      <c r="M34">
        <v>13476158</v>
      </c>
      <c r="N34">
        <v>564491095</v>
      </c>
      <c r="O34">
        <v>3272207</v>
      </c>
      <c r="P34">
        <v>237140111</v>
      </c>
      <c r="Q34">
        <v>56.26</v>
      </c>
      <c r="R34">
        <v>1.96</v>
      </c>
      <c r="S34">
        <v>2.08</v>
      </c>
      <c r="T34">
        <v>2428333</v>
      </c>
      <c r="U34">
        <v>562393363.5</v>
      </c>
      <c r="V34">
        <v>2.09</v>
      </c>
      <c r="W34">
        <v>4</v>
      </c>
      <c r="X34">
        <v>2670</v>
      </c>
      <c r="Y34">
        <v>3027</v>
      </c>
      <c r="Z34" s="86"/>
      <c r="AA34" s="84"/>
      <c r="AD34" s="20"/>
      <c r="AE34" s="20"/>
    </row>
    <row r="35" spans="1:31" ht="12.75">
      <c r="A35">
        <v>201009</v>
      </c>
      <c r="B35">
        <v>725</v>
      </c>
      <c r="C35">
        <v>789526889</v>
      </c>
      <c r="D35">
        <v>466206273</v>
      </c>
      <c r="E35">
        <v>539481768</v>
      </c>
      <c r="F35">
        <v>1383659</v>
      </c>
      <c r="G35">
        <v>0.7</v>
      </c>
      <c r="H35">
        <v>6.97</v>
      </c>
      <c r="I35">
        <v>3.12</v>
      </c>
      <c r="J35">
        <v>10.11</v>
      </c>
      <c r="K35">
        <v>4.63</v>
      </c>
      <c r="L35">
        <v>4.89</v>
      </c>
      <c r="M35">
        <v>299453</v>
      </c>
      <c r="N35">
        <v>12140703</v>
      </c>
      <c r="O35">
        <v>224576</v>
      </c>
      <c r="P35">
        <v>20606848</v>
      </c>
      <c r="Q35">
        <v>31.91</v>
      </c>
      <c r="R35">
        <v>1.33</v>
      </c>
      <c r="S35">
        <v>1.05</v>
      </c>
      <c r="T35">
        <v>48587</v>
      </c>
      <c r="U35">
        <v>11911525.5</v>
      </c>
      <c r="V35">
        <v>7.08</v>
      </c>
      <c r="W35">
        <v>5</v>
      </c>
      <c r="X35">
        <v>282</v>
      </c>
      <c r="Y35">
        <v>618</v>
      </c>
      <c r="Z35" s="86"/>
      <c r="AA35" s="84"/>
      <c r="AD35" s="20"/>
      <c r="AE35" s="20"/>
    </row>
    <row r="36" spans="1:31" ht="12.75">
      <c r="A36">
        <v>201009</v>
      </c>
      <c r="B36">
        <v>81</v>
      </c>
      <c r="C36">
        <v>102907592</v>
      </c>
      <c r="D36">
        <v>76287803</v>
      </c>
      <c r="E36">
        <v>85240342</v>
      </c>
      <c r="F36">
        <v>384145</v>
      </c>
      <c r="G36">
        <v>1.52</v>
      </c>
      <c r="H36">
        <v>14.38</v>
      </c>
      <c r="I36">
        <v>4.48</v>
      </c>
      <c r="J36">
        <v>10.59</v>
      </c>
      <c r="K36">
        <v>1.26</v>
      </c>
      <c r="L36">
        <v>1.16</v>
      </c>
      <c r="M36">
        <v>27227</v>
      </c>
      <c r="N36">
        <v>3996165</v>
      </c>
      <c r="O36">
        <v>706011</v>
      </c>
      <c r="P36">
        <v>52626762</v>
      </c>
      <c r="Q36">
        <v>209.27</v>
      </c>
      <c r="R36">
        <v>1.97</v>
      </c>
      <c r="S36">
        <v>1.34</v>
      </c>
      <c r="T36">
        <v>50387</v>
      </c>
      <c r="U36">
        <v>3973279</v>
      </c>
      <c r="V36">
        <v>1.95</v>
      </c>
      <c r="W36">
        <v>6</v>
      </c>
      <c r="X36">
        <v>45</v>
      </c>
      <c r="Y36">
        <v>77</v>
      </c>
      <c r="Z36" s="86"/>
      <c r="AA36" s="84"/>
      <c r="AD36" s="20"/>
      <c r="AE36" s="20"/>
    </row>
    <row r="37" spans="1:31" ht="12.75">
      <c r="A37">
        <v>201009</v>
      </c>
      <c r="B37">
        <v>320</v>
      </c>
      <c r="C37">
        <v>44517901</v>
      </c>
      <c r="D37">
        <v>11859298</v>
      </c>
      <c r="E37">
        <v>33881276</v>
      </c>
      <c r="F37">
        <v>212333</v>
      </c>
      <c r="G37">
        <v>1.94</v>
      </c>
      <c r="H37">
        <v>11.59</v>
      </c>
      <c r="I37">
        <v>2.76</v>
      </c>
      <c r="J37">
        <v>17.17</v>
      </c>
      <c r="K37">
        <v>2.69</v>
      </c>
      <c r="L37">
        <v>3.31</v>
      </c>
      <c r="M37">
        <v>32237</v>
      </c>
      <c r="N37">
        <v>1511636</v>
      </c>
      <c r="O37">
        <v>13959</v>
      </c>
      <c r="P37">
        <v>1610408</v>
      </c>
      <c r="Q37">
        <v>69.22</v>
      </c>
      <c r="R37">
        <v>0.98</v>
      </c>
      <c r="S37">
        <v>0.91</v>
      </c>
      <c r="T37">
        <v>4834</v>
      </c>
      <c r="U37">
        <v>1552716</v>
      </c>
      <c r="V37">
        <v>0.87</v>
      </c>
      <c r="W37">
        <v>7</v>
      </c>
      <c r="X37">
        <v>184</v>
      </c>
      <c r="Y37">
        <v>276</v>
      </c>
      <c r="Z37" s="86"/>
      <c r="AA37" s="84"/>
      <c r="AD37" s="20"/>
      <c r="AE37" s="20"/>
    </row>
    <row r="38" spans="1:31" ht="12.75">
      <c r="A38">
        <v>201009</v>
      </c>
      <c r="B38">
        <v>789</v>
      </c>
      <c r="C38">
        <v>131558300</v>
      </c>
      <c r="D38">
        <v>72858351</v>
      </c>
      <c r="E38">
        <v>109020678</v>
      </c>
      <c r="F38">
        <v>292692</v>
      </c>
      <c r="G38">
        <v>0.89</v>
      </c>
      <c r="H38">
        <v>7.9</v>
      </c>
      <c r="I38">
        <v>3.74</v>
      </c>
      <c r="J38">
        <v>11.41</v>
      </c>
      <c r="K38">
        <v>2.55</v>
      </c>
      <c r="L38">
        <v>2.99</v>
      </c>
      <c r="M38">
        <v>151248</v>
      </c>
      <c r="N38">
        <v>6976878</v>
      </c>
      <c r="O38">
        <v>53525</v>
      </c>
      <c r="P38">
        <v>7120828</v>
      </c>
      <c r="Q38">
        <v>58.49</v>
      </c>
      <c r="R38">
        <v>0.52</v>
      </c>
      <c r="S38">
        <v>0.46</v>
      </c>
      <c r="T38">
        <v>17143</v>
      </c>
      <c r="U38">
        <v>7012576</v>
      </c>
      <c r="V38">
        <v>0.69</v>
      </c>
      <c r="W38">
        <v>8</v>
      </c>
      <c r="X38">
        <v>466</v>
      </c>
      <c r="Y38">
        <v>703</v>
      </c>
      <c r="Z38" s="86"/>
      <c r="AA38" s="84"/>
      <c r="AD38" s="20"/>
      <c r="AE38" s="20"/>
    </row>
    <row r="39" spans="1:31" ht="12.75">
      <c r="A39">
        <v>201009</v>
      </c>
      <c r="B39">
        <v>64</v>
      </c>
      <c r="C39">
        <v>3694551188</v>
      </c>
      <c r="D39">
        <v>1916620026</v>
      </c>
      <c r="E39">
        <v>2268642297</v>
      </c>
      <c r="F39">
        <v>8565130</v>
      </c>
      <c r="G39">
        <v>0.93</v>
      </c>
      <c r="H39">
        <v>7.55</v>
      </c>
      <c r="I39">
        <v>3.23</v>
      </c>
      <c r="J39">
        <v>12.33</v>
      </c>
      <c r="K39">
        <v>6.71</v>
      </c>
      <c r="L39">
        <v>10.26</v>
      </c>
      <c r="M39">
        <v>7585884</v>
      </c>
      <c r="N39">
        <v>340435955</v>
      </c>
      <c r="O39">
        <v>3239821</v>
      </c>
      <c r="P39">
        <v>263614398</v>
      </c>
      <c r="Q39">
        <v>42.44</v>
      </c>
      <c r="R39">
        <v>1.64</v>
      </c>
      <c r="S39">
        <v>1.8</v>
      </c>
      <c r="T39">
        <v>803125</v>
      </c>
      <c r="U39">
        <v>341492086</v>
      </c>
      <c r="V39">
        <v>2.66</v>
      </c>
      <c r="W39">
        <v>9</v>
      </c>
      <c r="X39">
        <v>23</v>
      </c>
      <c r="Y39">
        <v>59</v>
      </c>
      <c r="Z39" s="86"/>
      <c r="AA39" s="20"/>
      <c r="AD39" s="20"/>
      <c r="AE39" s="20"/>
    </row>
    <row r="40" spans="1:31" ht="12.75">
      <c r="A40" s="84"/>
      <c r="B40" s="84">
        <f>SUM(B31:B39)</f>
        <v>7761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22"/>
      <c r="Y40" s="20"/>
      <c r="Z40" s="20"/>
      <c r="AA40" s="20"/>
      <c r="AD40" s="20"/>
      <c r="AE40" s="20"/>
    </row>
    <row r="41" spans="24:27" ht="12.75">
      <c r="X41" s="20">
        <f>SUM(X31:X39)</f>
        <v>4779</v>
      </c>
      <c r="Y41" s="20">
        <f>SUM(Y31:Y40)</f>
        <v>6247</v>
      </c>
      <c r="Z41" s="20"/>
      <c r="AA41" s="20"/>
    </row>
    <row r="42" spans="25:27" ht="12.75">
      <c r="Y42" s="20"/>
      <c r="Z42" s="20"/>
      <c r="AA42" s="20"/>
    </row>
    <row r="52" ht="12.75">
      <c r="A52" s="99" t="s">
        <v>95</v>
      </c>
    </row>
  </sheetData>
  <printOptions/>
  <pageMargins left="0.25" right="0" top="0" bottom="0" header="0.25" footer="0.25"/>
  <pageSetup fitToWidth="2" fitToHeight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3.8515625" style="5" customWidth="1"/>
    <col min="2" max="2" width="2.140625" style="5" customWidth="1"/>
    <col min="3" max="3" width="12.7109375" style="5" customWidth="1"/>
    <col min="4" max="4" width="1.1484375" style="5" customWidth="1"/>
    <col min="5" max="6" width="12.7109375" style="5" customWidth="1"/>
    <col min="7" max="7" width="0.9921875" style="5" customWidth="1"/>
    <col min="8" max="16" width="12.7109375" style="5" customWidth="1"/>
    <col min="17" max="17" width="1.8515625" style="5" customWidth="1"/>
    <col min="18" max="18" width="10.7109375" style="5" hidden="1" customWidth="1"/>
    <col min="19" max="19" width="10.7109375" style="5" customWidth="1"/>
    <col min="20" max="21" width="10.7109375" style="5" hidden="1" customWidth="1"/>
    <col min="22" max="32" width="10.7109375" style="5" customWidth="1"/>
    <col min="33" max="16384" width="9.140625" style="5" customWidth="1"/>
  </cols>
  <sheetData>
    <row r="1" spans="1:17" ht="59.25" customHeight="1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6" ht="18.75">
      <c r="A2" s="107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4" spans="1:17" s="6" customFormat="1" ht="6" customHeight="1">
      <c r="A4" s="55"/>
      <c r="B4" s="57"/>
      <c r="C4" s="55"/>
      <c r="D4" s="58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72"/>
    </row>
    <row r="5" spans="1:17" s="15" customFormat="1" ht="18">
      <c r="A5" s="56"/>
      <c r="B5" s="59"/>
      <c r="C5" s="60"/>
      <c r="D5" s="60"/>
      <c r="E5" s="104"/>
      <c r="F5" s="105"/>
      <c r="G5" s="61"/>
      <c r="H5" s="106" t="s">
        <v>30</v>
      </c>
      <c r="I5" s="106"/>
      <c r="J5" s="106"/>
      <c r="K5" s="106"/>
      <c r="L5" s="106"/>
      <c r="M5" s="106"/>
      <c r="N5" s="106"/>
      <c r="O5" s="106"/>
      <c r="P5" s="106"/>
      <c r="Q5" s="73"/>
    </row>
    <row r="6" spans="1:17" s="6" customFormat="1" ht="12.75">
      <c r="A6" s="56" t="s">
        <v>14</v>
      </c>
      <c r="B6" s="59"/>
      <c r="C6" s="60"/>
      <c r="D6" s="59"/>
      <c r="E6" s="56"/>
      <c r="F6" s="59"/>
      <c r="G6" s="56"/>
      <c r="H6" s="93"/>
      <c r="I6" s="59"/>
      <c r="J6" s="59"/>
      <c r="K6" s="59"/>
      <c r="L6" s="59"/>
      <c r="M6" s="59"/>
      <c r="N6" s="62" t="s">
        <v>25</v>
      </c>
      <c r="O6" s="59"/>
      <c r="P6" s="59"/>
      <c r="Q6" s="74"/>
    </row>
    <row r="7" spans="1:17" s="6" customFormat="1" ht="12.75">
      <c r="A7" s="56"/>
      <c r="B7" s="63"/>
      <c r="C7" s="61" t="s">
        <v>15</v>
      </c>
      <c r="D7" s="62"/>
      <c r="E7" s="64" t="s">
        <v>22</v>
      </c>
      <c r="F7" s="65" t="s">
        <v>31</v>
      </c>
      <c r="G7" s="62"/>
      <c r="H7" s="94" t="s">
        <v>20</v>
      </c>
      <c r="I7" s="95" t="s">
        <v>17</v>
      </c>
      <c r="J7" s="95" t="s">
        <v>19</v>
      </c>
      <c r="K7" s="62" t="s">
        <v>22</v>
      </c>
      <c r="L7" s="62" t="s">
        <v>23</v>
      </c>
      <c r="M7" s="62" t="s">
        <v>24</v>
      </c>
      <c r="N7" s="62" t="s">
        <v>26</v>
      </c>
      <c r="O7" s="62" t="s">
        <v>29</v>
      </c>
      <c r="P7" s="62" t="s">
        <v>29</v>
      </c>
      <c r="Q7" s="75"/>
    </row>
    <row r="8" spans="1:17" s="6" customFormat="1" ht="12.75">
      <c r="A8" s="90" t="s">
        <v>98</v>
      </c>
      <c r="B8" s="66"/>
      <c r="C8" s="67" t="s">
        <v>16</v>
      </c>
      <c r="D8" s="68"/>
      <c r="E8" s="69" t="s">
        <v>18</v>
      </c>
      <c r="F8" s="70" t="s">
        <v>16</v>
      </c>
      <c r="G8" s="68"/>
      <c r="H8" s="96" t="s">
        <v>21</v>
      </c>
      <c r="I8" s="71" t="s">
        <v>18</v>
      </c>
      <c r="J8" s="71" t="s">
        <v>18</v>
      </c>
      <c r="K8" s="68" t="s">
        <v>21</v>
      </c>
      <c r="L8" s="68" t="s">
        <v>21</v>
      </c>
      <c r="M8" s="68" t="s">
        <v>21</v>
      </c>
      <c r="N8" s="68" t="s">
        <v>27</v>
      </c>
      <c r="O8" s="68" t="s">
        <v>27</v>
      </c>
      <c r="P8" s="68" t="s">
        <v>28</v>
      </c>
      <c r="Q8" s="76"/>
    </row>
    <row r="9" spans="1:17" s="6" customFormat="1" ht="12.75">
      <c r="A9" s="11"/>
      <c r="B9" s="12"/>
      <c r="C9" s="13"/>
      <c r="D9" s="12"/>
      <c r="E9" s="11"/>
      <c r="F9" s="9"/>
      <c r="G9" s="12"/>
      <c r="H9" s="92"/>
      <c r="I9" s="12"/>
      <c r="J9" s="12"/>
      <c r="K9" s="12"/>
      <c r="L9" s="12"/>
      <c r="M9" s="12"/>
      <c r="N9" s="12"/>
      <c r="O9" s="12"/>
      <c r="P9" s="12"/>
      <c r="Q9" s="9"/>
    </row>
    <row r="10" spans="1:21" s="6" customFormat="1" ht="12.75">
      <c r="A10" s="11" t="s">
        <v>0</v>
      </c>
      <c r="B10" s="12"/>
      <c r="C10" s="28">
        <v>7436</v>
      </c>
      <c r="D10" s="29"/>
      <c r="E10" s="30">
        <v>6352</v>
      </c>
      <c r="F10" s="31">
        <v>1084</v>
      </c>
      <c r="G10" s="29"/>
      <c r="H10" s="30">
        <v>18</v>
      </c>
      <c r="I10" s="29">
        <v>5</v>
      </c>
      <c r="J10" s="29">
        <v>1552</v>
      </c>
      <c r="K10" s="29">
        <v>3854</v>
      </c>
      <c r="L10" s="29">
        <v>713</v>
      </c>
      <c r="M10" s="29">
        <v>71</v>
      </c>
      <c r="N10" s="29">
        <v>363</v>
      </c>
      <c r="O10" s="29">
        <v>801</v>
      </c>
      <c r="P10" s="29">
        <v>59</v>
      </c>
      <c r="Q10" s="9"/>
      <c r="R10" s="33">
        <f>SUM(I10:P10)</f>
        <v>7418</v>
      </c>
      <c r="T10" s="33">
        <f>SUM(I10:P10)-C10</f>
        <v>-18</v>
      </c>
      <c r="U10" s="33">
        <f>SUM(E10:F10)-C10</f>
        <v>0</v>
      </c>
    </row>
    <row r="11" spans="1:21" s="6" customFormat="1" ht="12.75">
      <c r="A11" s="11" t="s">
        <v>1</v>
      </c>
      <c r="B11" s="12"/>
      <c r="C11" s="28">
        <v>4641</v>
      </c>
      <c r="D11" s="29"/>
      <c r="E11" s="30">
        <v>4193</v>
      </c>
      <c r="F11" s="31">
        <v>448</v>
      </c>
      <c r="G11" s="29"/>
      <c r="H11" s="30">
        <v>9</v>
      </c>
      <c r="I11" s="29">
        <v>0</v>
      </c>
      <c r="J11" s="29">
        <v>1091</v>
      </c>
      <c r="K11" s="29">
        <v>2481</v>
      </c>
      <c r="L11" s="29">
        <v>311</v>
      </c>
      <c r="M11" s="29">
        <v>44</v>
      </c>
      <c r="N11" s="29">
        <v>212</v>
      </c>
      <c r="O11" s="29">
        <v>471</v>
      </c>
      <c r="P11" s="29">
        <v>22</v>
      </c>
      <c r="Q11" s="9"/>
      <c r="R11" s="33">
        <f>SUM(I11:P11)</f>
        <v>4632</v>
      </c>
      <c r="T11" s="33">
        <f>SUM(I11:P11)-C11</f>
        <v>-9</v>
      </c>
      <c r="U11" s="33">
        <f aca="true" t="shared" si="0" ref="U11:U16">SUM(E11:F11)-C11</f>
        <v>0</v>
      </c>
    </row>
    <row r="12" spans="1:21" s="6" customFormat="1" ht="4.5" customHeight="1">
      <c r="A12" s="11"/>
      <c r="B12" s="12"/>
      <c r="C12" s="28"/>
      <c r="D12" s="29"/>
      <c r="E12" s="30"/>
      <c r="F12" s="31"/>
      <c r="G12" s="29"/>
      <c r="H12" s="30"/>
      <c r="I12" s="29"/>
      <c r="J12" s="29"/>
      <c r="K12" s="29"/>
      <c r="L12" s="29"/>
      <c r="M12" s="29"/>
      <c r="N12" s="29"/>
      <c r="O12" s="29"/>
      <c r="P12" s="29"/>
      <c r="Q12" s="9"/>
      <c r="T12" s="33"/>
      <c r="U12" s="33"/>
    </row>
    <row r="13" spans="1:21" s="6" customFormat="1" ht="12.75">
      <c r="A13" s="11" t="s">
        <v>32</v>
      </c>
      <c r="B13" s="14" t="s">
        <v>8</v>
      </c>
      <c r="C13" s="28">
        <v>13807.683047</v>
      </c>
      <c r="D13" s="29"/>
      <c r="E13" s="30">
        <v>12559.924761</v>
      </c>
      <c r="F13" s="31">
        <v>1247.758286</v>
      </c>
      <c r="G13" s="29"/>
      <c r="H13" s="30">
        <v>531.975222</v>
      </c>
      <c r="I13" s="29">
        <v>3665.275363</v>
      </c>
      <c r="J13" s="29">
        <v>208.542656</v>
      </c>
      <c r="K13" s="29">
        <v>4171.070409</v>
      </c>
      <c r="L13" s="29">
        <v>800.114521</v>
      </c>
      <c r="M13" s="29">
        <v>98.849281</v>
      </c>
      <c r="N13" s="29">
        <v>53.972395</v>
      </c>
      <c r="O13" s="29">
        <v>136.39043</v>
      </c>
      <c r="P13" s="29">
        <v>4141.49277</v>
      </c>
      <c r="Q13" s="9"/>
      <c r="R13" s="33">
        <f>SUM(I13:P13)</f>
        <v>13275.707825000001</v>
      </c>
      <c r="T13" s="33">
        <f>SUM(I13:P13)-C13</f>
        <v>-531.9752219999991</v>
      </c>
      <c r="U13" s="33">
        <f t="shared" si="0"/>
        <v>0</v>
      </c>
    </row>
    <row r="14" spans="1:21" s="6" customFormat="1" ht="12.75">
      <c r="A14" s="11" t="s">
        <v>4</v>
      </c>
      <c r="B14" s="14" t="s">
        <v>8</v>
      </c>
      <c r="C14" s="28">
        <v>7335.377923</v>
      </c>
      <c r="D14" s="29"/>
      <c r="E14" s="30">
        <v>6582.086329</v>
      </c>
      <c r="F14" s="31">
        <v>753.291594</v>
      </c>
      <c r="G14" s="29"/>
      <c r="H14" s="30">
        <v>439.428891</v>
      </c>
      <c r="I14" s="29">
        <v>1213.842436</v>
      </c>
      <c r="J14" s="29">
        <v>128.195675</v>
      </c>
      <c r="K14" s="29">
        <v>2744.850512</v>
      </c>
      <c r="L14" s="29">
        <v>452.306212</v>
      </c>
      <c r="M14" s="29">
        <v>70.525065</v>
      </c>
      <c r="N14" s="29">
        <v>14.854378</v>
      </c>
      <c r="O14" s="29">
        <v>74.29104</v>
      </c>
      <c r="P14" s="29">
        <v>2197.083714</v>
      </c>
      <c r="Q14" s="9"/>
      <c r="R14" s="33">
        <f>SUM(I14:P14)</f>
        <v>6895.949032</v>
      </c>
      <c r="T14" s="33">
        <f>SUM(I14:P14)-C14</f>
        <v>-439.42889099999957</v>
      </c>
      <c r="U14" s="33">
        <f t="shared" si="0"/>
        <v>0</v>
      </c>
    </row>
    <row r="15" spans="1:21" s="6" customFormat="1" ht="12.75">
      <c r="A15" s="11" t="s">
        <v>2</v>
      </c>
      <c r="B15" s="14" t="s">
        <v>8</v>
      </c>
      <c r="C15" s="28">
        <v>8505.121116</v>
      </c>
      <c r="D15" s="29"/>
      <c r="E15" s="30">
        <v>7582.210207</v>
      </c>
      <c r="F15" s="31">
        <v>922.910909</v>
      </c>
      <c r="G15" s="29"/>
      <c r="H15" s="30">
        <v>231.30921</v>
      </c>
      <c r="I15" s="29">
        <v>1308.688078</v>
      </c>
      <c r="J15" s="29">
        <v>172.592453</v>
      </c>
      <c r="K15" s="29">
        <v>3182.545392</v>
      </c>
      <c r="L15" s="29">
        <v>579.647149</v>
      </c>
      <c r="M15" s="29">
        <v>85.01359</v>
      </c>
      <c r="N15" s="29">
        <v>42.755522</v>
      </c>
      <c r="O15" s="29">
        <v>113.100438</v>
      </c>
      <c r="P15" s="29">
        <v>2789.469284</v>
      </c>
      <c r="Q15" s="9"/>
      <c r="R15" s="33">
        <f>SUM(I15:P15)</f>
        <v>8273.811906</v>
      </c>
      <c r="T15" s="33">
        <f>SUM(I15:P15)-C15</f>
        <v>-231.30920999999944</v>
      </c>
      <c r="U15" s="33">
        <f t="shared" si="0"/>
        <v>0</v>
      </c>
    </row>
    <row r="16" spans="1:21" s="6" customFormat="1" ht="12.75">
      <c r="A16" s="98" t="s">
        <v>96</v>
      </c>
      <c r="B16" s="14" t="s">
        <v>8</v>
      </c>
      <c r="C16" s="34">
        <v>35.31691</v>
      </c>
      <c r="D16" s="29"/>
      <c r="E16" s="35">
        <v>32.694919</v>
      </c>
      <c r="F16" s="36">
        <v>2.621991</v>
      </c>
      <c r="G16" s="29"/>
      <c r="H16" s="35">
        <v>4.05569</v>
      </c>
      <c r="I16" s="37">
        <v>9.761343</v>
      </c>
      <c r="J16" s="37">
        <v>0.657113</v>
      </c>
      <c r="K16" s="37">
        <v>7.991143</v>
      </c>
      <c r="L16" s="37">
        <v>1.5412</v>
      </c>
      <c r="M16" s="37">
        <v>0.506819</v>
      </c>
      <c r="N16" s="37">
        <v>0.279923</v>
      </c>
      <c r="O16" s="37">
        <v>0.360649</v>
      </c>
      <c r="P16" s="37">
        <v>10.16303</v>
      </c>
      <c r="Q16" s="9"/>
      <c r="R16" s="38">
        <f>SUM(I16:P16)</f>
        <v>31.261219999999998</v>
      </c>
      <c r="T16" s="33">
        <f>SUM(I16:P16)-C16</f>
        <v>-4.055690000000002</v>
      </c>
      <c r="U16" s="33">
        <f t="shared" si="0"/>
        <v>0</v>
      </c>
    </row>
    <row r="17" spans="1:20" s="6" customFormat="1" ht="12.75">
      <c r="A17" s="11" t="s">
        <v>33</v>
      </c>
      <c r="B17" s="14" t="s">
        <v>9</v>
      </c>
      <c r="C17" s="77">
        <v>85.71812802582033</v>
      </c>
      <c r="D17" s="29"/>
      <c r="E17" s="78">
        <v>86.33501259445843</v>
      </c>
      <c r="F17" s="82">
        <v>82.10332103321034</v>
      </c>
      <c r="G17" s="29"/>
      <c r="H17" s="81">
        <v>94.44444444444444</v>
      </c>
      <c r="I17" s="80">
        <v>100</v>
      </c>
      <c r="J17" s="80">
        <v>96.00515463917526</v>
      </c>
      <c r="K17" s="80">
        <v>79.42397509081474</v>
      </c>
      <c r="L17" s="80">
        <v>88.07854137447406</v>
      </c>
      <c r="M17" s="80">
        <v>90.14084507042254</v>
      </c>
      <c r="N17" s="80">
        <v>89.25619834710744</v>
      </c>
      <c r="O17" s="80">
        <v>91.2609238451935</v>
      </c>
      <c r="P17" s="80">
        <v>91.52542372881356</v>
      </c>
      <c r="Q17" s="9"/>
      <c r="T17" s="33"/>
    </row>
    <row r="18" spans="1:20" s="6" customFormat="1" ht="4.5" customHeight="1">
      <c r="A18" s="11"/>
      <c r="B18" s="12"/>
      <c r="C18" s="28"/>
      <c r="D18" s="29"/>
      <c r="E18" s="30"/>
      <c r="F18" s="31"/>
      <c r="G18" s="29"/>
      <c r="H18" s="30"/>
      <c r="I18" s="29"/>
      <c r="J18" s="29"/>
      <c r="K18" s="29"/>
      <c r="L18" s="29"/>
      <c r="M18" s="29"/>
      <c r="N18" s="29"/>
      <c r="O18" s="29"/>
      <c r="P18" s="29"/>
      <c r="Q18" s="9"/>
      <c r="T18" s="33"/>
    </row>
    <row r="19" spans="1:20" s="6" customFormat="1" ht="12.75">
      <c r="A19" s="11" t="s">
        <v>39</v>
      </c>
      <c r="B19" s="14" t="s">
        <v>9</v>
      </c>
      <c r="C19" s="39">
        <v>1.03</v>
      </c>
      <c r="D19" s="29"/>
      <c r="E19" s="45">
        <v>1.05</v>
      </c>
      <c r="F19" s="47">
        <v>0.85</v>
      </c>
      <c r="G19" s="29"/>
      <c r="H19" s="45">
        <v>3.04</v>
      </c>
      <c r="I19" s="46">
        <v>1.07</v>
      </c>
      <c r="J19" s="46">
        <v>1.27</v>
      </c>
      <c r="K19" s="46">
        <v>0.78</v>
      </c>
      <c r="L19" s="46">
        <v>0.78</v>
      </c>
      <c r="M19" s="46">
        <v>2.08</v>
      </c>
      <c r="N19" s="46">
        <v>2.11</v>
      </c>
      <c r="O19" s="46">
        <v>1.06</v>
      </c>
      <c r="P19" s="46">
        <v>1</v>
      </c>
      <c r="Q19" s="9"/>
      <c r="T19" s="33"/>
    </row>
    <row r="20" spans="1:20" s="6" customFormat="1" ht="12.75">
      <c r="A20" s="11" t="s">
        <v>40</v>
      </c>
      <c r="B20" s="14" t="s">
        <v>9</v>
      </c>
      <c r="C20" s="40">
        <v>9.15</v>
      </c>
      <c r="D20" s="41"/>
      <c r="E20" s="42">
        <v>9.36</v>
      </c>
      <c r="F20" s="43">
        <v>7.14</v>
      </c>
      <c r="G20" s="41"/>
      <c r="H20" s="42">
        <v>18.99</v>
      </c>
      <c r="I20" s="41">
        <v>12.15</v>
      </c>
      <c r="J20" s="41">
        <v>11.15</v>
      </c>
      <c r="K20" s="41">
        <v>6.55</v>
      </c>
      <c r="L20" s="41">
        <v>7.33</v>
      </c>
      <c r="M20" s="41">
        <v>21.23</v>
      </c>
      <c r="N20" s="41">
        <v>13.61</v>
      </c>
      <c r="O20" s="41">
        <v>9.21</v>
      </c>
      <c r="P20" s="41">
        <v>7.99</v>
      </c>
      <c r="Q20" s="43"/>
      <c r="R20" s="44"/>
      <c r="T20" s="33"/>
    </row>
    <row r="21" spans="1:20" s="6" customFormat="1" ht="12.75">
      <c r="A21" s="11" t="s">
        <v>34</v>
      </c>
      <c r="B21" s="14" t="s">
        <v>9</v>
      </c>
      <c r="C21" s="40">
        <v>3.56</v>
      </c>
      <c r="D21" s="41"/>
      <c r="E21" s="42">
        <v>3.57</v>
      </c>
      <c r="F21" s="43">
        <v>3.44</v>
      </c>
      <c r="G21" s="41"/>
      <c r="H21" s="42">
        <v>10.71</v>
      </c>
      <c r="I21" s="41">
        <v>2.77</v>
      </c>
      <c r="J21" s="41">
        <v>3.95</v>
      </c>
      <c r="K21" s="41">
        <v>3.85</v>
      </c>
      <c r="L21" s="41">
        <v>3.02</v>
      </c>
      <c r="M21" s="41">
        <v>4.51</v>
      </c>
      <c r="N21" s="41">
        <v>2.93</v>
      </c>
      <c r="O21" s="41">
        <v>3.74</v>
      </c>
      <c r="P21" s="41">
        <v>3.01</v>
      </c>
      <c r="Q21" s="43"/>
      <c r="R21" s="44"/>
      <c r="T21" s="33"/>
    </row>
    <row r="22" spans="1:20" s="6" customFormat="1" ht="12.75">
      <c r="A22" s="11" t="s">
        <v>10</v>
      </c>
      <c r="B22" s="14" t="s">
        <v>9</v>
      </c>
      <c r="C22" s="40">
        <v>11.3</v>
      </c>
      <c r="D22" s="41"/>
      <c r="E22" s="42">
        <v>11.24</v>
      </c>
      <c r="F22" s="43">
        <v>11.91</v>
      </c>
      <c r="G22" s="41"/>
      <c r="H22" s="42">
        <v>15.79</v>
      </c>
      <c r="I22" s="41">
        <v>8.81</v>
      </c>
      <c r="J22" s="41">
        <v>11.51</v>
      </c>
      <c r="K22" s="41">
        <v>11.94</v>
      </c>
      <c r="L22" s="41">
        <v>10.61</v>
      </c>
      <c r="M22" s="41">
        <v>9.86</v>
      </c>
      <c r="N22" s="41">
        <v>15.5</v>
      </c>
      <c r="O22" s="41">
        <v>11.68</v>
      </c>
      <c r="P22" s="41">
        <v>12.38</v>
      </c>
      <c r="Q22" s="43"/>
      <c r="R22" s="44"/>
      <c r="T22" s="33"/>
    </row>
    <row r="23" spans="1:20" s="6" customFormat="1" ht="4.5" customHeight="1">
      <c r="A23" s="11"/>
      <c r="B23" s="12"/>
      <c r="C23" s="40"/>
      <c r="D23" s="41"/>
      <c r="E23" s="42"/>
      <c r="F23" s="43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3"/>
      <c r="R23" s="44"/>
      <c r="T23" s="33"/>
    </row>
    <row r="24" spans="1:20" s="6" customFormat="1" ht="12.75">
      <c r="A24" s="11" t="s">
        <v>90</v>
      </c>
      <c r="B24" s="14" t="s">
        <v>9</v>
      </c>
      <c r="C24" s="40">
        <v>4.22</v>
      </c>
      <c r="D24" s="41"/>
      <c r="E24" s="42">
        <v>4.29</v>
      </c>
      <c r="F24" s="43">
        <v>3.62</v>
      </c>
      <c r="G24" s="41"/>
      <c r="H24" s="42">
        <v>1.71</v>
      </c>
      <c r="I24" s="41">
        <v>4.38</v>
      </c>
      <c r="J24" s="41">
        <v>1.86</v>
      </c>
      <c r="K24" s="41">
        <v>3.73</v>
      </c>
      <c r="L24" s="41">
        <v>4.07</v>
      </c>
      <c r="M24" s="41">
        <v>1.5</v>
      </c>
      <c r="N24" s="41">
        <v>2.34</v>
      </c>
      <c r="O24" s="41">
        <v>2.4</v>
      </c>
      <c r="P24" s="41">
        <v>5.57</v>
      </c>
      <c r="Q24" s="43"/>
      <c r="R24" s="44"/>
      <c r="T24" s="33"/>
    </row>
    <row r="25" spans="1:20" s="6" customFormat="1" ht="12.75">
      <c r="A25" s="11" t="s">
        <v>5</v>
      </c>
      <c r="B25" s="14" t="s">
        <v>9</v>
      </c>
      <c r="C25" s="40">
        <v>6.5</v>
      </c>
      <c r="D25" s="41"/>
      <c r="E25" s="42">
        <v>6.87</v>
      </c>
      <c r="F25" s="43">
        <v>4.25</v>
      </c>
      <c r="G25" s="41"/>
      <c r="H25" s="42">
        <v>4.81</v>
      </c>
      <c r="I25" s="41">
        <v>8.94</v>
      </c>
      <c r="J25" s="41">
        <v>2.4</v>
      </c>
      <c r="K25" s="41">
        <v>4.86</v>
      </c>
      <c r="L25" s="41">
        <v>4.33</v>
      </c>
      <c r="M25" s="41">
        <v>1.17</v>
      </c>
      <c r="N25" s="41">
        <v>2.86</v>
      </c>
      <c r="O25" s="41">
        <v>2.78</v>
      </c>
      <c r="P25" s="41">
        <v>9.25</v>
      </c>
      <c r="Q25" s="43"/>
      <c r="R25" s="44"/>
      <c r="T25" s="33"/>
    </row>
    <row r="26" spans="1:20" s="6" customFormat="1" ht="12.75">
      <c r="A26" s="11" t="s">
        <v>6</v>
      </c>
      <c r="B26" s="14" t="s">
        <v>9</v>
      </c>
      <c r="C26" s="40">
        <v>1.4923169788607829</v>
      </c>
      <c r="D26" s="41"/>
      <c r="E26" s="42">
        <v>1.4663945206464373</v>
      </c>
      <c r="F26" s="43">
        <v>1.9599771015968894</v>
      </c>
      <c r="G26" s="41"/>
      <c r="H26" s="42">
        <v>1.9804606318062195</v>
      </c>
      <c r="I26" s="41">
        <v>1.571612858063368</v>
      </c>
      <c r="J26" s="41">
        <v>2.165327924213246</v>
      </c>
      <c r="K26" s="41">
        <v>1.73764840255709</v>
      </c>
      <c r="L26" s="41">
        <v>1.7931123516071548</v>
      </c>
      <c r="M26" s="41">
        <v>0.8734613205798359</v>
      </c>
      <c r="N26" s="41">
        <v>1.5483677718607731</v>
      </c>
      <c r="O26" s="41">
        <v>2.035320867601552</v>
      </c>
      <c r="P26" s="41">
        <v>1.0646999106264738</v>
      </c>
      <c r="Q26" s="43"/>
      <c r="R26" s="44"/>
      <c r="T26" s="33"/>
    </row>
    <row r="27" spans="1:20" s="6" customFormat="1" ht="12.75">
      <c r="A27" s="11" t="s">
        <v>7</v>
      </c>
      <c r="B27" s="14" t="s">
        <v>9</v>
      </c>
      <c r="C27" s="40">
        <v>1.4186023923313755</v>
      </c>
      <c r="D27" s="41"/>
      <c r="E27" s="42">
        <v>1.4521656183865397</v>
      </c>
      <c r="F27" s="43">
        <v>0.9848237976713321</v>
      </c>
      <c r="G27" s="41"/>
      <c r="H27" s="42">
        <v>1.7061323236631982</v>
      </c>
      <c r="I27" s="41">
        <v>1.7038814572865533</v>
      </c>
      <c r="J27" s="41">
        <v>0.715107027461002</v>
      </c>
      <c r="K27" s="41">
        <v>1.2655372960119242</v>
      </c>
      <c r="L27" s="41">
        <v>0.4941786485910638</v>
      </c>
      <c r="M27" s="41">
        <v>1.6297759436512362</v>
      </c>
      <c r="N27" s="41">
        <v>0.9447884848435044</v>
      </c>
      <c r="O27" s="41">
        <v>0.8192763028078962</v>
      </c>
      <c r="P27" s="41">
        <v>0.9595576454205227</v>
      </c>
      <c r="Q27" s="43"/>
      <c r="R27" s="44"/>
      <c r="T27" s="33"/>
    </row>
    <row r="28" spans="1:20" s="6" customFormat="1" ht="12.75">
      <c r="A28" s="11" t="s">
        <v>11</v>
      </c>
      <c r="B28" s="14" t="s">
        <v>9</v>
      </c>
      <c r="C28" s="40">
        <v>63.69</v>
      </c>
      <c r="D28" s="41"/>
      <c r="E28" s="42">
        <v>65.54</v>
      </c>
      <c r="F28" s="43">
        <v>44.59</v>
      </c>
      <c r="G28" s="41"/>
      <c r="H28" s="42">
        <v>322.77</v>
      </c>
      <c r="I28" s="41">
        <v>90.77</v>
      </c>
      <c r="J28" s="41">
        <v>86.57</v>
      </c>
      <c r="K28" s="41">
        <v>58.26</v>
      </c>
      <c r="L28" s="41">
        <v>36.64</v>
      </c>
      <c r="M28" s="41">
        <v>135.97</v>
      </c>
      <c r="N28" s="41">
        <v>77.57</v>
      </c>
      <c r="O28" s="41">
        <v>67.34</v>
      </c>
      <c r="P28" s="41">
        <v>43.49</v>
      </c>
      <c r="Q28" s="43"/>
      <c r="R28" s="44"/>
      <c r="T28" s="33"/>
    </row>
    <row r="29" spans="1:20" s="6" customFormat="1" ht="4.5" customHeight="1">
      <c r="A29" s="11"/>
      <c r="B29" s="12"/>
      <c r="C29" s="40"/>
      <c r="D29" s="41"/>
      <c r="E29" s="42"/>
      <c r="F29" s="43"/>
      <c r="G29" s="41"/>
      <c r="H29" s="42"/>
      <c r="I29" s="41"/>
      <c r="J29" s="41"/>
      <c r="K29" s="41"/>
      <c r="L29" s="41"/>
      <c r="M29" s="41"/>
      <c r="N29" s="41"/>
      <c r="O29" s="41"/>
      <c r="P29" s="41"/>
      <c r="Q29" s="43"/>
      <c r="R29" s="44"/>
      <c r="T29" s="33"/>
    </row>
    <row r="30" spans="1:20" s="6" customFormat="1" ht="12.75">
      <c r="A30" s="11" t="s">
        <v>38</v>
      </c>
      <c r="B30" s="14" t="s">
        <v>9</v>
      </c>
      <c r="C30" s="40">
        <v>1.47</v>
      </c>
      <c r="D30" s="41"/>
      <c r="E30" s="42">
        <v>1.53</v>
      </c>
      <c r="F30" s="43">
        <v>0.95</v>
      </c>
      <c r="G30" s="41"/>
      <c r="H30" s="42">
        <v>5.07</v>
      </c>
      <c r="I30" s="41">
        <v>1.68</v>
      </c>
      <c r="J30" s="41">
        <v>0.41</v>
      </c>
      <c r="K30" s="41">
        <v>1.14</v>
      </c>
      <c r="L30" s="41">
        <v>0.77</v>
      </c>
      <c r="M30" s="41">
        <v>1.56</v>
      </c>
      <c r="N30" s="41">
        <v>0.26</v>
      </c>
      <c r="O30" s="41">
        <v>0.54</v>
      </c>
      <c r="P30" s="41">
        <v>1.27</v>
      </c>
      <c r="Q30" s="43"/>
      <c r="R30" s="44"/>
      <c r="T30" s="33"/>
    </row>
    <row r="31" spans="1:20" s="6" customFormat="1" ht="12.75">
      <c r="A31" s="11" t="s">
        <v>35</v>
      </c>
      <c r="B31" s="14" t="s">
        <v>9</v>
      </c>
      <c r="C31" s="40">
        <v>1.27</v>
      </c>
      <c r="D31" s="41"/>
      <c r="E31" s="42">
        <v>1.37</v>
      </c>
      <c r="F31" s="43">
        <v>0.67</v>
      </c>
      <c r="G31" s="41"/>
      <c r="H31" s="42">
        <v>6.03</v>
      </c>
      <c r="I31" s="41">
        <v>1.61</v>
      </c>
      <c r="J31" s="41">
        <v>0.4</v>
      </c>
      <c r="K31" s="41">
        <v>1.22</v>
      </c>
      <c r="L31" s="41">
        <v>0.77</v>
      </c>
      <c r="M31" s="41">
        <v>1.31</v>
      </c>
      <c r="N31" s="41">
        <v>0.36</v>
      </c>
      <c r="O31" s="41">
        <v>0.51</v>
      </c>
      <c r="P31" s="41">
        <v>1.48</v>
      </c>
      <c r="Q31" s="43"/>
      <c r="R31" s="44"/>
      <c r="T31" s="33"/>
    </row>
    <row r="32" spans="1:20" s="6" customFormat="1" ht="12.75">
      <c r="A32" s="11" t="s">
        <v>36</v>
      </c>
      <c r="B32" s="14" t="s">
        <v>9</v>
      </c>
      <c r="C32" s="40">
        <v>0.8480891106165511</v>
      </c>
      <c r="D32" s="41"/>
      <c r="E32" s="42">
        <v>0.7878145659522566</v>
      </c>
      <c r="F32" s="43">
        <v>1.9453329148640655</v>
      </c>
      <c r="G32" s="41"/>
      <c r="H32" s="42">
        <v>6.141900194074473</v>
      </c>
      <c r="I32" s="41">
        <v>0.7286259126566957</v>
      </c>
      <c r="J32" s="41">
        <v>0.992374537998372</v>
      </c>
      <c r="K32" s="41">
        <v>1.0031573935448488</v>
      </c>
      <c r="L32" s="41">
        <v>0.5048693947606562</v>
      </c>
      <c r="M32" s="41">
        <v>5.227971285776708</v>
      </c>
      <c r="N32" s="41">
        <v>0.5622345208381974</v>
      </c>
      <c r="O32" s="41">
        <v>0.6748123014323588</v>
      </c>
      <c r="P32" s="41">
        <v>0.42366570591470715</v>
      </c>
      <c r="Q32" s="43"/>
      <c r="R32" s="44"/>
      <c r="T32" s="33"/>
    </row>
    <row r="33" spans="1:20" s="6" customFormat="1" ht="12.75">
      <c r="A33" s="11" t="s">
        <v>37</v>
      </c>
      <c r="B33" s="14" t="s">
        <v>9</v>
      </c>
      <c r="C33" s="40">
        <v>3.41</v>
      </c>
      <c r="D33" s="41"/>
      <c r="E33" s="42">
        <v>3.52</v>
      </c>
      <c r="F33" s="43">
        <v>2.03</v>
      </c>
      <c r="G33" s="41"/>
      <c r="H33" s="42">
        <v>5.06</v>
      </c>
      <c r="I33" s="41">
        <v>4.39</v>
      </c>
      <c r="J33" s="41">
        <v>0.62</v>
      </c>
      <c r="K33" s="41">
        <v>1.17</v>
      </c>
      <c r="L33" s="41">
        <v>0.91</v>
      </c>
      <c r="M33" s="41">
        <v>1.46</v>
      </c>
      <c r="N33" s="41">
        <v>-0.73</v>
      </c>
      <c r="O33" s="41">
        <v>0.91</v>
      </c>
      <c r="P33" s="41">
        <v>2.48</v>
      </c>
      <c r="Q33" s="43"/>
      <c r="R33" s="44"/>
      <c r="T33" s="33"/>
    </row>
    <row r="34" spans="1:20" s="6" customFormat="1" ht="12.75">
      <c r="A34" s="11"/>
      <c r="B34" s="12"/>
      <c r="C34" s="40"/>
      <c r="D34" s="41"/>
      <c r="E34" s="42"/>
      <c r="F34" s="43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3"/>
      <c r="R34" s="44"/>
      <c r="T34" s="33"/>
    </row>
    <row r="35" spans="1:20" s="6" customFormat="1" ht="12.75">
      <c r="A35" s="91" t="s">
        <v>99</v>
      </c>
      <c r="B35" s="10"/>
      <c r="C35" s="28"/>
      <c r="D35" s="29"/>
      <c r="E35" s="30"/>
      <c r="F35" s="31"/>
      <c r="G35" s="29"/>
      <c r="H35" s="30"/>
      <c r="I35" s="29"/>
      <c r="J35" s="29"/>
      <c r="K35" s="29"/>
      <c r="L35" s="29"/>
      <c r="M35" s="29"/>
      <c r="N35" s="29"/>
      <c r="O35" s="29"/>
      <c r="P35" s="29"/>
      <c r="Q35" s="9"/>
      <c r="T35" s="33"/>
    </row>
    <row r="36" spans="1:20" s="6" customFormat="1" ht="12.75">
      <c r="A36" s="11"/>
      <c r="B36" s="12"/>
      <c r="C36" s="28"/>
      <c r="D36" s="29"/>
      <c r="E36" s="30"/>
      <c r="F36" s="31"/>
      <c r="G36" s="29"/>
      <c r="H36" s="30"/>
      <c r="I36" s="29"/>
      <c r="J36" s="29"/>
      <c r="K36" s="29"/>
      <c r="L36" s="29"/>
      <c r="M36" s="29"/>
      <c r="N36" s="29"/>
      <c r="O36" s="29"/>
      <c r="P36" s="29"/>
      <c r="Q36" s="9"/>
      <c r="T36" s="33"/>
    </row>
    <row r="37" spans="1:21" s="6" customFormat="1" ht="12.75">
      <c r="A37" s="11" t="s">
        <v>0</v>
      </c>
      <c r="B37" s="12"/>
      <c r="C37" s="28">
        <v>7761</v>
      </c>
      <c r="D37" s="29"/>
      <c r="E37" s="30">
        <v>6623</v>
      </c>
      <c r="F37" s="31">
        <v>1138</v>
      </c>
      <c r="G37" s="29"/>
      <c r="H37" s="30">
        <v>22</v>
      </c>
      <c r="I37" s="29">
        <v>5</v>
      </c>
      <c r="J37" s="29">
        <v>1583</v>
      </c>
      <c r="K37" s="29">
        <v>4172</v>
      </c>
      <c r="L37" s="29">
        <v>725</v>
      </c>
      <c r="M37" s="29">
        <v>81</v>
      </c>
      <c r="N37" s="29">
        <v>320</v>
      </c>
      <c r="O37" s="29">
        <v>789</v>
      </c>
      <c r="P37" s="29">
        <v>64</v>
      </c>
      <c r="Q37" s="9"/>
      <c r="R37" s="33">
        <f>SUM(I37:P37)</f>
        <v>7739</v>
      </c>
      <c r="T37" s="33">
        <f>SUM(I37:P37)-C37</f>
        <v>-22</v>
      </c>
      <c r="U37" s="33">
        <f aca="true" t="shared" si="1" ref="U37:U43">SUM(E37:F37)-C37</f>
        <v>0</v>
      </c>
    </row>
    <row r="38" spans="1:21" s="6" customFormat="1" ht="12.75">
      <c r="A38" s="11" t="s">
        <v>1</v>
      </c>
      <c r="B38" s="12"/>
      <c r="C38" s="28">
        <v>4779</v>
      </c>
      <c r="D38" s="29"/>
      <c r="E38" s="30">
        <v>4382</v>
      </c>
      <c r="F38" s="31">
        <v>397</v>
      </c>
      <c r="G38" s="29"/>
      <c r="H38" s="30">
        <v>8</v>
      </c>
      <c r="I38" s="29">
        <v>0</v>
      </c>
      <c r="J38" s="29">
        <v>1101</v>
      </c>
      <c r="K38" s="29">
        <v>2670</v>
      </c>
      <c r="L38" s="29">
        <v>282</v>
      </c>
      <c r="M38" s="29">
        <v>45</v>
      </c>
      <c r="N38" s="29">
        <v>184</v>
      </c>
      <c r="O38" s="29">
        <v>466</v>
      </c>
      <c r="P38" s="29">
        <v>23</v>
      </c>
      <c r="Q38" s="9"/>
      <c r="R38" s="33">
        <f>SUM(I38:P38)</f>
        <v>4771</v>
      </c>
      <c r="T38" s="33">
        <f>SUM(I38:P38)-C38</f>
        <v>-8</v>
      </c>
      <c r="U38" s="33">
        <f t="shared" si="1"/>
        <v>0</v>
      </c>
    </row>
    <row r="39" spans="1:21" s="6" customFormat="1" ht="4.5" customHeight="1">
      <c r="A39" s="11"/>
      <c r="B39" s="12"/>
      <c r="C39" s="28"/>
      <c r="D39" s="29"/>
      <c r="E39" s="30"/>
      <c r="F39" s="31"/>
      <c r="G39" s="29"/>
      <c r="H39" s="30"/>
      <c r="I39" s="29"/>
      <c r="J39" s="29"/>
      <c r="K39" s="29"/>
      <c r="L39" s="29"/>
      <c r="M39" s="29"/>
      <c r="N39" s="29"/>
      <c r="O39" s="29"/>
      <c r="P39" s="29"/>
      <c r="Q39" s="9"/>
      <c r="T39" s="33"/>
      <c r="U39" s="33"/>
    </row>
    <row r="40" spans="1:21" s="6" customFormat="1" ht="12.75">
      <c r="A40" s="11" t="s">
        <v>32</v>
      </c>
      <c r="B40" s="14" t="s">
        <v>8</v>
      </c>
      <c r="C40" s="28">
        <v>13372.950847</v>
      </c>
      <c r="D40" s="29"/>
      <c r="E40" s="30">
        <v>12120.115566</v>
      </c>
      <c r="F40" s="31">
        <v>1252.835281</v>
      </c>
      <c r="G40" s="29"/>
      <c r="H40" s="30">
        <v>695.06705</v>
      </c>
      <c r="I40" s="29">
        <v>3278.177388</v>
      </c>
      <c r="J40" s="29">
        <v>193.956806</v>
      </c>
      <c r="K40" s="29">
        <v>4442.687733</v>
      </c>
      <c r="L40" s="29">
        <v>789.526889</v>
      </c>
      <c r="M40" s="29">
        <v>102.907592</v>
      </c>
      <c r="N40" s="29">
        <v>44.517901</v>
      </c>
      <c r="O40" s="29">
        <v>131.5583</v>
      </c>
      <c r="P40" s="29">
        <v>3694.551188</v>
      </c>
      <c r="Q40" s="9"/>
      <c r="R40" s="33">
        <f>SUM(I40:P40)</f>
        <v>12677.883796999999</v>
      </c>
      <c r="T40" s="33">
        <f>SUM(I40:P40)-C40</f>
        <v>-695.0670500000015</v>
      </c>
      <c r="U40" s="33">
        <f t="shared" si="1"/>
        <v>0</v>
      </c>
    </row>
    <row r="41" spans="1:21" s="6" customFormat="1" ht="12.75">
      <c r="A41" s="11" t="s">
        <v>4</v>
      </c>
      <c r="B41" s="14" t="s">
        <v>8</v>
      </c>
      <c r="C41" s="28">
        <v>7389.183813</v>
      </c>
      <c r="D41" s="29"/>
      <c r="E41" s="30">
        <v>6610.718738</v>
      </c>
      <c r="F41" s="31">
        <v>778.465075</v>
      </c>
      <c r="G41" s="29"/>
      <c r="H41" s="30">
        <v>599.912579</v>
      </c>
      <c r="I41" s="29">
        <v>1103.631103</v>
      </c>
      <c r="J41" s="29">
        <v>125.034901</v>
      </c>
      <c r="K41" s="29">
        <v>3016.773479</v>
      </c>
      <c r="L41" s="29">
        <v>466.206273</v>
      </c>
      <c r="M41" s="29">
        <v>76.287803</v>
      </c>
      <c r="N41" s="29">
        <v>11.859298</v>
      </c>
      <c r="O41" s="29">
        <v>72.858351</v>
      </c>
      <c r="P41" s="29">
        <v>1916.620026</v>
      </c>
      <c r="Q41" s="9"/>
      <c r="R41" s="33">
        <f>SUM(I41:P41)</f>
        <v>6789.271234</v>
      </c>
      <c r="T41" s="33">
        <f>SUM(I41:P41)-C41</f>
        <v>-599.9125789999998</v>
      </c>
      <c r="U41" s="33">
        <f t="shared" si="1"/>
        <v>0</v>
      </c>
    </row>
    <row r="42" spans="1:21" s="6" customFormat="1" ht="12.75">
      <c r="A42" s="11" t="s">
        <v>2</v>
      </c>
      <c r="B42" s="14" t="s">
        <v>8</v>
      </c>
      <c r="C42" s="28">
        <v>7738.109322</v>
      </c>
      <c r="D42" s="29"/>
      <c r="E42" s="30">
        <v>6837.559187</v>
      </c>
      <c r="F42" s="31">
        <v>900.550135</v>
      </c>
      <c r="G42" s="29"/>
      <c r="H42" s="30">
        <v>250.955348</v>
      </c>
      <c r="I42" s="29">
        <v>1006.297079</v>
      </c>
      <c r="J42" s="29">
        <v>159.376278</v>
      </c>
      <c r="K42" s="29">
        <v>3285.214256</v>
      </c>
      <c r="L42" s="29">
        <v>539.481768</v>
      </c>
      <c r="M42" s="29">
        <v>85.240342</v>
      </c>
      <c r="N42" s="29">
        <v>33.881276</v>
      </c>
      <c r="O42" s="29">
        <v>109.020678</v>
      </c>
      <c r="P42" s="29">
        <v>2268.642297</v>
      </c>
      <c r="Q42" s="9"/>
      <c r="R42" s="33">
        <f>SUM(I42:P42)</f>
        <v>7487.153974000001</v>
      </c>
      <c r="T42" s="33">
        <f>SUM(I42:P42)-C42</f>
        <v>-250.9553479999995</v>
      </c>
      <c r="U42" s="33">
        <f t="shared" si="1"/>
        <v>0</v>
      </c>
    </row>
    <row r="43" spans="1:21" s="6" customFormat="1" ht="12.75">
      <c r="A43" s="98" t="s">
        <v>96</v>
      </c>
      <c r="B43" s="14" t="s">
        <v>8</v>
      </c>
      <c r="C43" s="34">
        <v>23.769023</v>
      </c>
      <c r="D43" s="29"/>
      <c r="E43" s="35">
        <v>21.661417</v>
      </c>
      <c r="F43" s="36">
        <v>2.107606</v>
      </c>
      <c r="G43" s="29"/>
      <c r="H43" s="35">
        <v>3.547505</v>
      </c>
      <c r="I43" s="37">
        <v>5.036594</v>
      </c>
      <c r="J43" s="37">
        <v>0.518128</v>
      </c>
      <c r="K43" s="37">
        <v>3.828837</v>
      </c>
      <c r="L43" s="37">
        <v>1.383659</v>
      </c>
      <c r="M43" s="37">
        <v>0.384145</v>
      </c>
      <c r="N43" s="37">
        <v>0.212333</v>
      </c>
      <c r="O43" s="37">
        <v>0.292692</v>
      </c>
      <c r="P43" s="37">
        <v>8.56513</v>
      </c>
      <c r="Q43" s="9"/>
      <c r="R43" s="38">
        <f>SUM(I43:P43)</f>
        <v>20.221518</v>
      </c>
      <c r="T43" s="33">
        <f>SUM(I43:P43)-C43</f>
        <v>-3.547505000000001</v>
      </c>
      <c r="U43" s="33">
        <f t="shared" si="1"/>
        <v>0</v>
      </c>
    </row>
    <row r="44" spans="1:20" s="6" customFormat="1" ht="12.75">
      <c r="A44" s="11" t="s">
        <v>33</v>
      </c>
      <c r="B44" s="14" t="s">
        <v>9</v>
      </c>
      <c r="C44" s="77">
        <v>80.49220461280763</v>
      </c>
      <c r="D44" s="29"/>
      <c r="E44" s="78">
        <v>80.8394987165937</v>
      </c>
      <c r="F44" s="79">
        <v>78.47100175746925</v>
      </c>
      <c r="G44" s="80"/>
      <c r="H44" s="81">
        <v>90.9090909090909</v>
      </c>
      <c r="I44" s="80">
        <v>100</v>
      </c>
      <c r="J44" s="80">
        <v>92.3562855337966</v>
      </c>
      <c r="K44" s="80">
        <v>72.55512943432406</v>
      </c>
      <c r="L44" s="80">
        <v>85.24137931034483</v>
      </c>
      <c r="M44" s="80">
        <v>95.06172839506173</v>
      </c>
      <c r="N44" s="80">
        <v>86.25</v>
      </c>
      <c r="O44" s="80">
        <v>89.10012674271229</v>
      </c>
      <c r="P44" s="80">
        <v>92.1875</v>
      </c>
      <c r="Q44" s="9"/>
      <c r="T44" s="33"/>
    </row>
    <row r="45" spans="1:20" s="6" customFormat="1" ht="4.5" customHeight="1">
      <c r="A45" s="11"/>
      <c r="B45" s="12"/>
      <c r="C45" s="28"/>
      <c r="D45" s="29"/>
      <c r="E45" s="30"/>
      <c r="F45" s="31"/>
      <c r="G45" s="29"/>
      <c r="H45" s="30"/>
      <c r="I45" s="29"/>
      <c r="J45" s="29"/>
      <c r="K45" s="29"/>
      <c r="L45" s="29"/>
      <c r="M45" s="29"/>
      <c r="N45" s="29"/>
      <c r="O45" s="29"/>
      <c r="P45" s="29"/>
      <c r="Q45" s="9"/>
      <c r="T45" s="33"/>
    </row>
    <row r="46" spans="1:20" s="6" customFormat="1" ht="12.75">
      <c r="A46" s="11" t="s">
        <v>39</v>
      </c>
      <c r="B46" s="14" t="s">
        <v>9</v>
      </c>
      <c r="C46" s="39">
        <v>0.72</v>
      </c>
      <c r="D46" s="29"/>
      <c r="E46" s="45">
        <v>0.72</v>
      </c>
      <c r="F46" s="47">
        <v>0.68</v>
      </c>
      <c r="G46" s="29"/>
      <c r="H46" s="45">
        <v>2.04</v>
      </c>
      <c r="I46" s="46">
        <v>0.63</v>
      </c>
      <c r="J46" s="46">
        <v>1.08</v>
      </c>
      <c r="K46" s="46">
        <v>0.35</v>
      </c>
      <c r="L46" s="46">
        <v>0.7</v>
      </c>
      <c r="M46" s="46">
        <v>1.52</v>
      </c>
      <c r="N46" s="46">
        <v>1.94</v>
      </c>
      <c r="O46" s="46">
        <v>0.89</v>
      </c>
      <c r="P46" s="46">
        <v>0.93</v>
      </c>
      <c r="Q46" s="9"/>
      <c r="T46" s="33"/>
    </row>
    <row r="47" spans="1:20" s="6" customFormat="1" ht="12.75">
      <c r="A47" s="11" t="s">
        <v>40</v>
      </c>
      <c r="B47" s="14" t="s">
        <v>9</v>
      </c>
      <c r="C47" s="40">
        <v>6.42</v>
      </c>
      <c r="D47" s="41"/>
      <c r="E47" s="42">
        <v>6.48</v>
      </c>
      <c r="F47" s="43">
        <v>5.89</v>
      </c>
      <c r="G47" s="41"/>
      <c r="H47" s="42">
        <v>14.14</v>
      </c>
      <c r="I47" s="41">
        <v>6.88</v>
      </c>
      <c r="J47" s="41">
        <v>9.49</v>
      </c>
      <c r="K47" s="41">
        <v>3.06</v>
      </c>
      <c r="L47" s="41">
        <v>6.97</v>
      </c>
      <c r="M47" s="41">
        <v>14.38</v>
      </c>
      <c r="N47" s="41">
        <v>11.59</v>
      </c>
      <c r="O47" s="41">
        <v>7.9</v>
      </c>
      <c r="P47" s="41">
        <v>7.55</v>
      </c>
      <c r="Q47" s="9"/>
      <c r="T47" s="33"/>
    </row>
    <row r="48" spans="1:20" s="6" customFormat="1" ht="12.75">
      <c r="A48" s="11" t="s">
        <v>34</v>
      </c>
      <c r="B48" s="14" t="s">
        <v>9</v>
      </c>
      <c r="C48" s="40">
        <v>3.75</v>
      </c>
      <c r="D48" s="41"/>
      <c r="E48" s="42">
        <v>3.8</v>
      </c>
      <c r="F48" s="43">
        <v>3.35</v>
      </c>
      <c r="G48" s="41"/>
      <c r="H48" s="42">
        <v>11.35</v>
      </c>
      <c r="I48" s="41">
        <v>2.68</v>
      </c>
      <c r="J48" s="41">
        <v>3.99</v>
      </c>
      <c r="K48" s="41">
        <v>3.8</v>
      </c>
      <c r="L48" s="41">
        <v>3.12</v>
      </c>
      <c r="M48" s="41">
        <v>4.48</v>
      </c>
      <c r="N48" s="41">
        <v>2.76</v>
      </c>
      <c r="O48" s="41">
        <v>3.74</v>
      </c>
      <c r="P48" s="41">
        <v>3.23</v>
      </c>
      <c r="Q48" s="9"/>
      <c r="T48" s="33"/>
    </row>
    <row r="49" spans="1:20" s="6" customFormat="1" ht="12.75">
      <c r="A49" s="11" t="s">
        <v>10</v>
      </c>
      <c r="B49" s="14" t="s">
        <v>9</v>
      </c>
      <c r="C49" s="40">
        <v>11.18</v>
      </c>
      <c r="D49" s="41"/>
      <c r="E49" s="42">
        <v>11.14</v>
      </c>
      <c r="F49" s="43">
        <v>11.61</v>
      </c>
      <c r="G49" s="41"/>
      <c r="H49" s="42">
        <v>14.62</v>
      </c>
      <c r="I49" s="41">
        <v>9.06</v>
      </c>
      <c r="J49" s="41">
        <v>11.4</v>
      </c>
      <c r="K49" s="41">
        <v>11.38</v>
      </c>
      <c r="L49" s="41">
        <v>10.11</v>
      </c>
      <c r="M49" s="41">
        <v>10.59</v>
      </c>
      <c r="N49" s="41">
        <v>17.17</v>
      </c>
      <c r="O49" s="41">
        <v>11.41</v>
      </c>
      <c r="P49" s="41">
        <v>12.33</v>
      </c>
      <c r="Q49" s="9"/>
      <c r="T49" s="33"/>
    </row>
    <row r="50" spans="1:20" s="6" customFormat="1" ht="4.5" customHeight="1">
      <c r="A50" s="11"/>
      <c r="B50" s="12"/>
      <c r="C50" s="40"/>
      <c r="D50" s="41"/>
      <c r="E50" s="42"/>
      <c r="F50" s="43"/>
      <c r="G50" s="41"/>
      <c r="H50" s="42"/>
      <c r="I50" s="41"/>
      <c r="J50" s="41"/>
      <c r="K50" s="41"/>
      <c r="L50" s="41"/>
      <c r="M50" s="41"/>
      <c r="N50" s="41"/>
      <c r="O50" s="41"/>
      <c r="P50" s="41"/>
      <c r="Q50" s="9"/>
      <c r="T50" s="33"/>
    </row>
    <row r="51" spans="1:20" s="6" customFormat="1" ht="12.75">
      <c r="A51" s="11" t="s">
        <v>90</v>
      </c>
      <c r="B51" s="14" t="s">
        <v>9</v>
      </c>
      <c r="C51" s="40">
        <v>5.1</v>
      </c>
      <c r="D51" s="41"/>
      <c r="E51" s="42">
        <v>5.21</v>
      </c>
      <c r="F51" s="43">
        <v>4.23</v>
      </c>
      <c r="G51" s="41"/>
      <c r="H51" s="42">
        <v>2.29</v>
      </c>
      <c r="I51" s="41">
        <v>6.44</v>
      </c>
      <c r="J51" s="41">
        <v>1.94</v>
      </c>
      <c r="K51" s="41">
        <v>4.53</v>
      </c>
      <c r="L51" s="41">
        <v>4.63</v>
      </c>
      <c r="M51" s="41">
        <v>1.26</v>
      </c>
      <c r="N51" s="41">
        <v>2.69</v>
      </c>
      <c r="O51" s="41">
        <v>2.55</v>
      </c>
      <c r="P51" s="41">
        <v>6.71</v>
      </c>
      <c r="Q51" s="9"/>
      <c r="T51" s="33"/>
    </row>
    <row r="52" spans="1:20" s="6" customFormat="1" ht="12.75">
      <c r="A52" s="98" t="s">
        <v>5</v>
      </c>
      <c r="B52" s="14" t="s">
        <v>9</v>
      </c>
      <c r="C52" s="40">
        <v>7.28</v>
      </c>
      <c r="D52" s="41"/>
      <c r="E52" s="42">
        <v>7.69</v>
      </c>
      <c r="F52" s="43">
        <v>4.84</v>
      </c>
      <c r="G52" s="41"/>
      <c r="H52" s="42">
        <v>4.41</v>
      </c>
      <c r="I52" s="41">
        <v>10.45</v>
      </c>
      <c r="J52" s="41">
        <v>2.38</v>
      </c>
      <c r="K52" s="41">
        <v>5.71</v>
      </c>
      <c r="L52" s="41">
        <v>4.89</v>
      </c>
      <c r="M52" s="41">
        <v>1.16</v>
      </c>
      <c r="N52" s="41">
        <v>3.31</v>
      </c>
      <c r="O52" s="41">
        <v>2.99</v>
      </c>
      <c r="P52" s="41">
        <v>10.26</v>
      </c>
      <c r="Q52" s="9"/>
      <c r="T52" s="33"/>
    </row>
    <row r="53" spans="1:20" s="6" customFormat="1" ht="12.75">
      <c r="A53" s="11" t="s">
        <v>6</v>
      </c>
      <c r="B53" s="14" t="s">
        <v>9</v>
      </c>
      <c r="C53" s="40">
        <v>2.732417945206234</v>
      </c>
      <c r="D53" s="41"/>
      <c r="E53" s="42">
        <v>2.718277387830847</v>
      </c>
      <c r="F53" s="43">
        <v>2.9799816376760724</v>
      </c>
      <c r="G53" s="41"/>
      <c r="H53" s="42">
        <v>2.3845653538494433</v>
      </c>
      <c r="I53" s="41">
        <v>4.842127290750136</v>
      </c>
      <c r="J53" s="41">
        <v>2.347065708226649</v>
      </c>
      <c r="K53" s="41">
        <v>2.3873109991221386</v>
      </c>
      <c r="L53" s="41">
        <v>2.466521090253176</v>
      </c>
      <c r="M53" s="41">
        <v>0.6813282234342175</v>
      </c>
      <c r="N53" s="41">
        <v>2.1325901209021216</v>
      </c>
      <c r="O53" s="41">
        <v>2.1678464207056507</v>
      </c>
      <c r="P53" s="41">
        <v>2.2282851997815567</v>
      </c>
      <c r="Q53" s="9"/>
      <c r="T53" s="33"/>
    </row>
    <row r="54" spans="1:20" s="6" customFormat="1" ht="12.75">
      <c r="A54" s="11" t="s">
        <v>7</v>
      </c>
      <c r="B54" s="14" t="s">
        <v>9</v>
      </c>
      <c r="C54" s="40">
        <v>1.8622007545634516</v>
      </c>
      <c r="D54" s="41"/>
      <c r="E54" s="42">
        <v>1.904796452402809</v>
      </c>
      <c r="F54" s="43">
        <v>1.2399007454292</v>
      </c>
      <c r="G54" s="41"/>
      <c r="H54" s="42">
        <v>2.354148943434088</v>
      </c>
      <c r="I54" s="41">
        <v>2.2361433840042144</v>
      </c>
      <c r="J54" s="41">
        <v>0.7261470061340174</v>
      </c>
      <c r="K54" s="41">
        <v>1.3798623042729368</v>
      </c>
      <c r="L54" s="41">
        <v>1.0898124739892292</v>
      </c>
      <c r="M54" s="41">
        <v>1.3415436807607506</v>
      </c>
      <c r="N54" s="41">
        <v>0.866798972682699</v>
      </c>
      <c r="O54" s="41">
        <v>0.751668204877298</v>
      </c>
      <c r="P54" s="41">
        <v>1.229000018428432</v>
      </c>
      <c r="Q54" s="9"/>
      <c r="T54" s="33"/>
    </row>
    <row r="55" spans="1:20" s="6" customFormat="1" ht="12.75">
      <c r="A55" s="11" t="s">
        <v>11</v>
      </c>
      <c r="B55" s="14" t="s">
        <v>9</v>
      </c>
      <c r="C55" s="40">
        <v>64.16</v>
      </c>
      <c r="D55" s="41"/>
      <c r="E55" s="42">
        <v>66.29</v>
      </c>
      <c r="F55" s="43">
        <v>41.9</v>
      </c>
      <c r="G55" s="41"/>
      <c r="H55" s="42">
        <v>403</v>
      </c>
      <c r="I55" s="41">
        <v>60.65</v>
      </c>
      <c r="J55" s="41">
        <v>80.53</v>
      </c>
      <c r="K55" s="41">
        <v>56.26</v>
      </c>
      <c r="L55" s="41">
        <v>31.91</v>
      </c>
      <c r="M55" s="41">
        <v>209.27</v>
      </c>
      <c r="N55" s="41">
        <v>69.22</v>
      </c>
      <c r="O55" s="41">
        <v>58.49</v>
      </c>
      <c r="P55" s="41">
        <v>42.44</v>
      </c>
      <c r="Q55" s="9"/>
      <c r="T55" s="33"/>
    </row>
    <row r="56" spans="1:20" s="6" customFormat="1" ht="4.5" customHeight="1">
      <c r="A56" s="11"/>
      <c r="B56" s="12"/>
      <c r="C56" s="40"/>
      <c r="D56" s="41"/>
      <c r="E56" s="42"/>
      <c r="F56" s="43"/>
      <c r="G56" s="41"/>
      <c r="H56" s="42"/>
      <c r="I56" s="41"/>
      <c r="J56" s="41"/>
      <c r="K56" s="41"/>
      <c r="L56" s="41"/>
      <c r="M56" s="41"/>
      <c r="N56" s="41"/>
      <c r="O56" s="41"/>
      <c r="P56" s="41"/>
      <c r="Q56" s="9"/>
      <c r="T56" s="33"/>
    </row>
    <row r="57" spans="1:20" s="6" customFormat="1" ht="12.75">
      <c r="A57" s="11" t="s">
        <v>38</v>
      </c>
      <c r="B57" s="14" t="s">
        <v>9</v>
      </c>
      <c r="C57" s="40">
        <v>2.38</v>
      </c>
      <c r="D57" s="41"/>
      <c r="E57" s="42">
        <v>2.48</v>
      </c>
      <c r="F57" s="43">
        <v>1.55</v>
      </c>
      <c r="G57" s="41"/>
      <c r="H57" s="42">
        <v>8.94</v>
      </c>
      <c r="I57" s="41">
        <v>2.05</v>
      </c>
      <c r="J57" s="41">
        <v>0.58</v>
      </c>
      <c r="K57" s="41">
        <v>1.96</v>
      </c>
      <c r="L57" s="41">
        <v>1.33</v>
      </c>
      <c r="M57" s="41">
        <v>1.97</v>
      </c>
      <c r="N57" s="41">
        <v>0.98</v>
      </c>
      <c r="O57" s="41">
        <v>0.52</v>
      </c>
      <c r="P57" s="41">
        <v>1.64</v>
      </c>
      <c r="Q57" s="9"/>
      <c r="T57" s="33"/>
    </row>
    <row r="58" spans="1:20" s="6" customFormat="1" ht="12.75">
      <c r="A58" s="11" t="s">
        <v>35</v>
      </c>
      <c r="B58" s="14" t="s">
        <v>9</v>
      </c>
      <c r="C58" s="40">
        <v>1.89</v>
      </c>
      <c r="D58" s="41"/>
      <c r="E58" s="42">
        <v>2.02</v>
      </c>
      <c r="F58" s="43">
        <v>1.08</v>
      </c>
      <c r="G58" s="41"/>
      <c r="H58" s="42">
        <v>5.05</v>
      </c>
      <c r="I58" s="41">
        <v>2.35</v>
      </c>
      <c r="J58" s="41">
        <v>0.6</v>
      </c>
      <c r="K58" s="41">
        <v>2.08</v>
      </c>
      <c r="L58" s="41">
        <v>1.05</v>
      </c>
      <c r="M58" s="41">
        <v>1.34</v>
      </c>
      <c r="N58" s="41">
        <v>0.91</v>
      </c>
      <c r="O58" s="41">
        <v>0.46</v>
      </c>
      <c r="P58" s="41">
        <v>1.8</v>
      </c>
      <c r="Q58" s="9"/>
      <c r="T58" s="33"/>
    </row>
    <row r="59" spans="1:20" s="6" customFormat="1" ht="12.75">
      <c r="A59" s="11" t="s">
        <v>36</v>
      </c>
      <c r="B59" s="14" t="s">
        <v>9</v>
      </c>
      <c r="C59" s="40">
        <v>1.7905040722963481</v>
      </c>
      <c r="D59" s="41"/>
      <c r="E59" s="42">
        <v>1.7395605158835437</v>
      </c>
      <c r="F59" s="43">
        <v>2.6816168327356618</v>
      </c>
      <c r="G59" s="41"/>
      <c r="H59" s="42">
        <v>13.150195894630265</v>
      </c>
      <c r="I59" s="41">
        <v>1.6526255442984406</v>
      </c>
      <c r="J59" s="41">
        <v>1.0328400830900168</v>
      </c>
      <c r="K59" s="41">
        <v>1.7271420024500341</v>
      </c>
      <c r="L59" s="41">
        <v>1.631596221659434</v>
      </c>
      <c r="M59" s="41">
        <v>5.0725861435856885</v>
      </c>
      <c r="N59" s="41">
        <v>1.2453017808794395</v>
      </c>
      <c r="O59" s="41">
        <v>0.9778432347827675</v>
      </c>
      <c r="P59" s="41">
        <v>0.9407245824138953</v>
      </c>
      <c r="Q59" s="9"/>
      <c r="T59" s="33"/>
    </row>
    <row r="60" spans="1:20" s="6" customFormat="1" ht="12.75">
      <c r="A60" s="11" t="s">
        <v>37</v>
      </c>
      <c r="B60" s="14" t="s">
        <v>9</v>
      </c>
      <c r="C60" s="40">
        <v>5.23</v>
      </c>
      <c r="D60" s="41"/>
      <c r="E60" s="42">
        <v>5.29</v>
      </c>
      <c r="F60" s="43">
        <v>4.33</v>
      </c>
      <c r="G60" s="41"/>
      <c r="H60" s="42">
        <v>8.87</v>
      </c>
      <c r="I60" s="41">
        <v>3.09</v>
      </c>
      <c r="J60" s="41">
        <v>0.63</v>
      </c>
      <c r="K60" s="41">
        <v>2.09</v>
      </c>
      <c r="L60" s="41">
        <v>7.08</v>
      </c>
      <c r="M60" s="41">
        <v>1.95</v>
      </c>
      <c r="N60" s="41">
        <v>0.87</v>
      </c>
      <c r="O60" s="41">
        <v>0.69</v>
      </c>
      <c r="P60" s="41">
        <v>2.66</v>
      </c>
      <c r="Q60" s="9"/>
      <c r="T60" s="33"/>
    </row>
    <row r="61" spans="1:17" s="6" customFormat="1" ht="12.75">
      <c r="A61" s="54"/>
      <c r="B61" s="48"/>
      <c r="C61" s="49"/>
      <c r="D61" s="50"/>
      <c r="E61" s="51"/>
      <c r="F61" s="52"/>
      <c r="G61" s="50"/>
      <c r="H61" s="51"/>
      <c r="I61" s="50"/>
      <c r="J61" s="50"/>
      <c r="K61" s="50"/>
      <c r="L61" s="50"/>
      <c r="M61" s="50"/>
      <c r="N61" s="50"/>
      <c r="O61" s="50"/>
      <c r="P61" s="50"/>
      <c r="Q61" s="53"/>
    </row>
    <row r="62" spans="1:16" s="6" customFormat="1" ht="12.75">
      <c r="A62" s="7" t="s">
        <v>12</v>
      </c>
      <c r="B62" s="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s="6" customFormat="1" ht="13.5" thickBot="1">
      <c r="A63" s="7" t="s">
        <v>13</v>
      </c>
      <c r="B63" s="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7" ht="13.5" thickBot="1">
      <c r="B64" s="83"/>
      <c r="C64" s="3"/>
      <c r="D64" s="3"/>
      <c r="E64" s="3"/>
      <c r="F64" s="3"/>
      <c r="G64" s="101" t="s">
        <v>91</v>
      </c>
      <c r="H64" s="102"/>
      <c r="I64" s="102"/>
      <c r="J64" s="103"/>
      <c r="K64" s="2"/>
      <c r="L64" s="2"/>
      <c r="M64" s="2"/>
      <c r="N64" s="2"/>
      <c r="O64" s="2"/>
      <c r="P64" s="2"/>
      <c r="Q64" s="2"/>
    </row>
    <row r="65" spans="3:16" ht="11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3:16" ht="11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3:16" ht="11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3:16" ht="11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3:16" ht="11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3:16" ht="11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3:16" ht="11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3:16" ht="11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3:16" ht="11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3:16" ht="11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3:16" ht="11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3:16" ht="11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3:16" ht="11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3:16" ht="11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3:16" ht="11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3:16" ht="11.25">
      <c r="C80" s="32"/>
      <c r="D80" s="32"/>
      <c r="E80" s="32"/>
      <c r="F80" s="32"/>
      <c r="G80" s="32"/>
      <c r="L80" s="32"/>
      <c r="M80" s="32"/>
      <c r="N80" s="32"/>
      <c r="O80" s="32"/>
      <c r="P80" s="32"/>
    </row>
    <row r="81" spans="3:16" ht="11.25">
      <c r="C81" s="32"/>
      <c r="D81" s="32"/>
      <c r="E81" s="32"/>
      <c r="F81" s="32"/>
      <c r="G81" s="32"/>
      <c r="L81" s="32"/>
      <c r="M81" s="32"/>
      <c r="N81" s="32"/>
      <c r="O81" s="32"/>
      <c r="P81" s="32"/>
    </row>
    <row r="82" spans="3:16" ht="11.25">
      <c r="C82" s="32"/>
      <c r="D82" s="32"/>
      <c r="E82" s="32"/>
      <c r="F82" s="32"/>
      <c r="G82" s="32"/>
      <c r="L82" s="32"/>
      <c r="M82" s="32"/>
      <c r="N82" s="32"/>
      <c r="O82" s="32"/>
      <c r="P82" s="32"/>
    </row>
    <row r="83" spans="3:16" ht="11.25">
      <c r="C83" s="32"/>
      <c r="D83" s="32"/>
      <c r="E83" s="32"/>
      <c r="F83" s="32"/>
      <c r="G83" s="32"/>
      <c r="L83" s="32"/>
      <c r="M83" s="32"/>
      <c r="N83" s="32"/>
      <c r="O83" s="32"/>
      <c r="P83" s="32"/>
    </row>
    <row r="84" spans="3:16" ht="11.25">
      <c r="C84" s="32"/>
      <c r="D84" s="32"/>
      <c r="E84" s="32"/>
      <c r="F84" s="32"/>
      <c r="G84" s="32"/>
      <c r="L84" s="32"/>
      <c r="M84" s="32"/>
      <c r="N84" s="32"/>
      <c r="O84" s="32"/>
      <c r="P84" s="32"/>
    </row>
    <row r="85" spans="3:16" ht="11.25">
      <c r="C85" s="32"/>
      <c r="D85" s="32"/>
      <c r="E85" s="32"/>
      <c r="F85" s="32"/>
      <c r="G85" s="32"/>
      <c r="L85" s="32"/>
      <c r="M85" s="32"/>
      <c r="N85" s="32"/>
      <c r="O85" s="32"/>
      <c r="P85" s="32"/>
    </row>
  </sheetData>
  <mergeCells count="5">
    <mergeCell ref="A1:Q1"/>
    <mergeCell ref="G64:J64"/>
    <mergeCell ref="E5:F5"/>
    <mergeCell ref="H5:P5"/>
    <mergeCell ref="A2:P2"/>
  </mergeCells>
  <printOptions/>
  <pageMargins left="0.25" right="0.25" top="0.25" bottom="0" header="0.5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5"/>
  <sheetViews>
    <sheetView workbookViewId="0" topLeftCell="A1">
      <selection activeCell="C14" sqref="C14"/>
    </sheetView>
  </sheetViews>
  <sheetFormatPr defaultColWidth="9.140625" defaultRowHeight="12.75"/>
  <sheetData>
    <row r="5" spans="1:15" ht="12.75">
      <c r="A5">
        <f aca="true" t="shared" si="0" ref="A5:M5">+B5+1</f>
        <v>2004</v>
      </c>
      <c r="B5">
        <f t="shared" si="0"/>
        <v>2003</v>
      </c>
      <c r="C5">
        <f t="shared" si="0"/>
        <v>2002</v>
      </c>
      <c r="D5">
        <f t="shared" si="0"/>
        <v>2001</v>
      </c>
      <c r="E5">
        <v>2000</v>
      </c>
      <c r="F5">
        <f t="shared" si="0"/>
        <v>1999</v>
      </c>
      <c r="G5">
        <f t="shared" si="0"/>
        <v>1998</v>
      </c>
      <c r="H5">
        <f t="shared" si="0"/>
        <v>1997</v>
      </c>
      <c r="I5">
        <f t="shared" si="0"/>
        <v>1996</v>
      </c>
      <c r="J5">
        <f t="shared" si="0"/>
        <v>1995</v>
      </c>
      <c r="K5">
        <f t="shared" si="0"/>
        <v>1994</v>
      </c>
      <c r="L5">
        <f t="shared" si="0"/>
        <v>1993</v>
      </c>
      <c r="M5">
        <f t="shared" si="0"/>
        <v>1992</v>
      </c>
      <c r="N5">
        <f>+O5+1</f>
        <v>1991</v>
      </c>
      <c r="O5">
        <v>1990</v>
      </c>
    </row>
    <row r="7" spans="1:15" ht="12.75">
      <c r="A7">
        <v>4</v>
      </c>
      <c r="B7">
        <v>3</v>
      </c>
      <c r="C7">
        <v>11</v>
      </c>
      <c r="D7">
        <v>4</v>
      </c>
      <c r="E7">
        <v>7</v>
      </c>
      <c r="F7">
        <v>8</v>
      </c>
      <c r="G7">
        <v>3</v>
      </c>
      <c r="H7">
        <v>1</v>
      </c>
      <c r="I7">
        <v>6</v>
      </c>
      <c r="J7">
        <v>8</v>
      </c>
      <c r="K7">
        <v>15</v>
      </c>
      <c r="L7">
        <v>51</v>
      </c>
      <c r="M7">
        <v>181</v>
      </c>
      <c r="N7">
        <v>271</v>
      </c>
      <c r="O7">
        <v>382</v>
      </c>
    </row>
    <row r="9" spans="1:15" ht="12.75">
      <c r="A9" s="16">
        <v>5281</v>
      </c>
      <c r="B9" s="16">
        <v>5302</v>
      </c>
      <c r="C9" s="16">
        <v>5435</v>
      </c>
      <c r="D9" s="16">
        <v>6229</v>
      </c>
      <c r="E9" s="17">
        <v>6451</v>
      </c>
      <c r="F9" s="17">
        <v>7266</v>
      </c>
      <c r="G9" s="17">
        <v>7359</v>
      </c>
      <c r="H9" s="17">
        <v>7793</v>
      </c>
      <c r="I9" s="4">
        <v>9151</v>
      </c>
      <c r="J9" s="4">
        <v>11856</v>
      </c>
      <c r="K9" s="4">
        <v>17526</v>
      </c>
      <c r="L9" s="4">
        <v>20994</v>
      </c>
      <c r="M9" s="4">
        <v>22459</v>
      </c>
      <c r="N9" s="4">
        <v>22586</v>
      </c>
      <c r="O9" s="18">
        <v>19247</v>
      </c>
    </row>
    <row r="14" spans="1:5" ht="12.75">
      <c r="A14">
        <v>1990</v>
      </c>
      <c r="C14">
        <v>382</v>
      </c>
      <c r="E14" s="4">
        <v>19247</v>
      </c>
    </row>
    <row r="15" spans="1:5" ht="12.75">
      <c r="A15">
        <v>1991</v>
      </c>
      <c r="C15">
        <v>271</v>
      </c>
      <c r="E15" s="4">
        <v>22586</v>
      </c>
    </row>
    <row r="16" spans="1:5" ht="12.75">
      <c r="A16">
        <v>1992</v>
      </c>
      <c r="C16">
        <v>181</v>
      </c>
      <c r="E16" s="4">
        <v>22459</v>
      </c>
    </row>
    <row r="17" spans="1:5" ht="12.75">
      <c r="A17">
        <v>1993</v>
      </c>
      <c r="C17">
        <v>51</v>
      </c>
      <c r="E17" s="4">
        <v>20994</v>
      </c>
    </row>
    <row r="18" spans="1:5" ht="12.75">
      <c r="A18">
        <v>1994</v>
      </c>
      <c r="C18">
        <v>15</v>
      </c>
      <c r="E18" s="4">
        <v>17526</v>
      </c>
    </row>
    <row r="19" spans="1:5" ht="12.75">
      <c r="A19">
        <v>1995</v>
      </c>
      <c r="C19">
        <v>8</v>
      </c>
      <c r="E19" s="4">
        <v>11856</v>
      </c>
    </row>
    <row r="20" spans="1:5" ht="12.75">
      <c r="A20">
        <v>1996</v>
      </c>
      <c r="C20">
        <v>6</v>
      </c>
      <c r="E20" s="4">
        <v>9151</v>
      </c>
    </row>
    <row r="21" spans="1:5" ht="12.75">
      <c r="A21">
        <v>1997</v>
      </c>
      <c r="C21">
        <v>1</v>
      </c>
      <c r="E21" s="17">
        <v>7793</v>
      </c>
    </row>
    <row r="22" spans="1:5" ht="12.75">
      <c r="A22">
        <v>1998</v>
      </c>
      <c r="C22">
        <v>3</v>
      </c>
      <c r="E22" s="17">
        <v>7359</v>
      </c>
    </row>
    <row r="23" spans="1:5" ht="12.75">
      <c r="A23">
        <v>1999</v>
      </c>
      <c r="C23">
        <v>8</v>
      </c>
      <c r="E23" s="17">
        <v>7266</v>
      </c>
    </row>
    <row r="24" spans="1:5" ht="12.75">
      <c r="A24">
        <v>2000</v>
      </c>
      <c r="C24">
        <v>7</v>
      </c>
      <c r="E24" s="17">
        <v>6451</v>
      </c>
    </row>
    <row r="25" spans="1:5" ht="12.75">
      <c r="A25">
        <v>2001</v>
      </c>
      <c r="C25">
        <v>4</v>
      </c>
      <c r="E25" s="16">
        <v>6229</v>
      </c>
    </row>
    <row r="26" spans="1:5" ht="12.75">
      <c r="A26">
        <v>2002</v>
      </c>
      <c r="C26">
        <v>11</v>
      </c>
      <c r="E26" s="16">
        <v>5435</v>
      </c>
    </row>
    <row r="27" spans="1:5" ht="12.75">
      <c r="A27">
        <v>2003</v>
      </c>
      <c r="C27">
        <v>3</v>
      </c>
      <c r="E27" s="16">
        <v>5302</v>
      </c>
    </row>
    <row r="28" spans="1:5" ht="12.75">
      <c r="A28">
        <v>2004</v>
      </c>
      <c r="C28">
        <v>4</v>
      </c>
      <c r="E28" s="87">
        <v>5281</v>
      </c>
    </row>
    <row r="31" spans="1:15" ht="12.75">
      <c r="A31">
        <v>1990</v>
      </c>
      <c r="B31">
        <v>1991</v>
      </c>
      <c r="C31">
        <v>1992</v>
      </c>
      <c r="D31">
        <v>1993</v>
      </c>
      <c r="E31">
        <v>1994</v>
      </c>
      <c r="F31">
        <v>1995</v>
      </c>
      <c r="G31">
        <v>1996</v>
      </c>
      <c r="H31">
        <v>1997</v>
      </c>
      <c r="I31">
        <v>1998</v>
      </c>
      <c r="J31">
        <v>1999</v>
      </c>
      <c r="K31">
        <v>2000</v>
      </c>
      <c r="L31">
        <v>2001</v>
      </c>
      <c r="M31">
        <v>2002</v>
      </c>
      <c r="N31">
        <v>2003</v>
      </c>
      <c r="O31">
        <v>2004</v>
      </c>
    </row>
    <row r="33" spans="1:15" ht="12.75">
      <c r="A33">
        <v>382</v>
      </c>
      <c r="B33">
        <v>271</v>
      </c>
      <c r="C33">
        <v>181</v>
      </c>
      <c r="D33">
        <v>51</v>
      </c>
      <c r="E33">
        <v>15</v>
      </c>
      <c r="F33">
        <v>8</v>
      </c>
      <c r="G33">
        <v>6</v>
      </c>
      <c r="H33">
        <v>1</v>
      </c>
      <c r="I33">
        <v>3</v>
      </c>
      <c r="J33">
        <v>8</v>
      </c>
      <c r="K33">
        <v>7</v>
      </c>
      <c r="L33">
        <v>4</v>
      </c>
      <c r="M33">
        <v>11</v>
      </c>
      <c r="N33">
        <v>3</v>
      </c>
      <c r="O33">
        <v>4</v>
      </c>
    </row>
    <row r="35" spans="1:15" ht="12.75">
      <c r="A35" s="4">
        <v>19247</v>
      </c>
      <c r="B35" s="4">
        <v>22586</v>
      </c>
      <c r="C35" s="4">
        <v>22459</v>
      </c>
      <c r="D35" s="4">
        <v>20994</v>
      </c>
      <c r="E35" s="4">
        <v>17526</v>
      </c>
      <c r="F35" s="4">
        <v>11856</v>
      </c>
      <c r="G35" s="4">
        <v>9151</v>
      </c>
      <c r="H35" s="17">
        <v>7793</v>
      </c>
      <c r="I35" s="17">
        <v>7359</v>
      </c>
      <c r="J35" s="17">
        <v>7266</v>
      </c>
      <c r="K35" s="17">
        <v>6451</v>
      </c>
      <c r="L35" s="16">
        <v>6229</v>
      </c>
      <c r="M35" s="16">
        <v>5435</v>
      </c>
      <c r="N35" s="16">
        <v>5302</v>
      </c>
      <c r="O35" s="87">
        <v>5281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JLAMONT</cp:lastModifiedBy>
  <cp:lastPrinted>2011-11-16T17:39:35Z</cp:lastPrinted>
  <dcterms:created xsi:type="dcterms:W3CDTF">2001-03-26T14:09:06Z</dcterms:created>
  <dcterms:modified xsi:type="dcterms:W3CDTF">2012-02-09T13:30:44Z</dcterms:modified>
  <cp:category/>
  <cp:version/>
  <cp:contentType/>
  <cp:contentStatus/>
</cp:coreProperties>
</file>